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D:\R4　教頭\★県教頭会\☆研究部\R4\221227　理事会資料\☆重要　230206研究推進委員会後修正資料\"/>
    </mc:Choice>
  </mc:AlternateContent>
  <xr:revisionPtr revIDLastSave="0" documentId="13_ncr:1_{684E4ED0-E0FB-4E44-A912-237F4C132B22}" xr6:coauthVersionLast="36" xr6:coauthVersionMax="36" xr10:uidLastSave="{00000000-0000-0000-0000-000000000000}"/>
  <bookViews>
    <workbookView xWindow="0" yWindow="0" windowWidth="20490" windowHeight="6705" firstSheet="1" activeTab="4" xr2:uid="{00000000-000D-0000-FFFF-FFFF00000000}"/>
  </bookViews>
  <sheets>
    <sheet name="記入上のお願い" sheetId="2" r:id="rId1"/>
    <sheet name="〇〇支部名簿" sheetId="5" r:id="rId2"/>
    <sheet name="Ｒ５　支部割当（中学校）" sheetId="16" r:id="rId3"/>
    <sheet name="Ｒ５　支部割当（小学校）" sheetId="11" r:id="rId4"/>
    <sheet name="Ｒ５、６ 提言等割当　" sheetId="14" r:id="rId5"/>
    <sheet name="第１３・１４期サイクル資料用" sheetId="17" r:id="rId6"/>
    <sheet name="第13・１４期サイクル原案" sheetId="15" r:id="rId7"/>
    <sheet name="名簿" sheetId="4" state="hidden" r:id="rId8"/>
    <sheet name="分類" sheetId="3" state="hidden" r:id="rId9"/>
  </sheets>
  <externalReferences>
    <externalReference r:id="rId10"/>
  </externalReferences>
  <definedNames>
    <definedName name="_xlnm._FilterDatabase" localSheetId="7" hidden="1">名簿!$A$1:$K$61</definedName>
    <definedName name="_xlnm.Print_Area" localSheetId="3">'Ｒ５　支部割当（小学校）'!$A$1:$N$30</definedName>
    <definedName name="_xlnm.Print_Area" localSheetId="2">'Ｒ５　支部割当（中学校）'!$A$1:$N$30</definedName>
    <definedName name="_xlnm.Print_Area" localSheetId="0">記入上のお願い!$A$1:$H$33</definedName>
    <definedName name="_xlnm.Print_Area" localSheetId="7">名簿!$A$1:$L$21</definedName>
  </definedNames>
  <calcPr calcId="191029"/>
</workbook>
</file>

<file path=xl/calcChain.xml><?xml version="1.0" encoding="utf-8"?>
<calcChain xmlns="http://schemas.openxmlformats.org/spreadsheetml/2006/main">
  <c r="P41" i="14" l="1"/>
  <c r="N41" i="14"/>
  <c r="S40" i="15"/>
  <c r="Q40" i="15"/>
  <c r="K29" i="16" l="1"/>
  <c r="J25" i="16"/>
  <c r="I25" i="16"/>
  <c r="I27" i="16" s="1"/>
  <c r="H25" i="16"/>
  <c r="H27" i="16" s="1"/>
  <c r="G25" i="16"/>
  <c r="F25" i="16"/>
  <c r="E25" i="16"/>
  <c r="D25" i="16"/>
  <c r="D27" i="16" s="1"/>
  <c r="J23" i="16"/>
  <c r="J26" i="16" s="1"/>
  <c r="I23" i="16"/>
  <c r="I26" i="16" s="1"/>
  <c r="H23" i="16"/>
  <c r="H26" i="16" s="1"/>
  <c r="G23" i="16"/>
  <c r="G26" i="16" s="1"/>
  <c r="F23" i="16"/>
  <c r="F26" i="16" s="1"/>
  <c r="E23" i="16"/>
  <c r="E26" i="16" s="1"/>
  <c r="D23" i="16"/>
  <c r="D26" i="16" s="1"/>
  <c r="K26" i="16" s="1"/>
  <c r="C23" i="16"/>
  <c r="P22" i="16"/>
  <c r="P21" i="16"/>
  <c r="P20" i="16"/>
  <c r="P19" i="16"/>
  <c r="P18" i="16"/>
  <c r="P17" i="16"/>
  <c r="P16" i="16"/>
  <c r="P15" i="16"/>
  <c r="P14" i="16"/>
  <c r="P13" i="16"/>
  <c r="P12" i="16"/>
  <c r="P11" i="16"/>
  <c r="P10" i="16"/>
  <c r="P9" i="16"/>
  <c r="P8" i="16"/>
  <c r="P7" i="16"/>
  <c r="P6" i="16"/>
  <c r="X41" i="15"/>
  <c r="E41" i="15"/>
  <c r="Y40" i="15"/>
  <c r="X40" i="15"/>
  <c r="F40" i="15"/>
  <c r="E40" i="15"/>
  <c r="D42" i="14"/>
  <c r="E41" i="14"/>
  <c r="D41" i="14"/>
  <c r="K29" i="11"/>
  <c r="J26" i="11"/>
  <c r="I26" i="11"/>
  <c r="H26" i="11"/>
  <c r="G26" i="11"/>
  <c r="F26" i="11"/>
  <c r="E26" i="11"/>
  <c r="D26" i="11"/>
  <c r="J23" i="11"/>
  <c r="J25" i="11" s="1"/>
  <c r="I23" i="11"/>
  <c r="I25" i="11" s="1"/>
  <c r="H23" i="11"/>
  <c r="H25" i="11" s="1"/>
  <c r="G23" i="11"/>
  <c r="G25" i="11" s="1"/>
  <c r="F23" i="11"/>
  <c r="F25" i="11" s="1"/>
  <c r="E23" i="11"/>
  <c r="E25" i="11" s="1"/>
  <c r="D23" i="11"/>
  <c r="P23" i="11" s="1"/>
  <c r="C23" i="11"/>
  <c r="P22" i="11"/>
  <c r="P21" i="11"/>
  <c r="P20" i="11"/>
  <c r="P19" i="11"/>
  <c r="P18" i="11"/>
  <c r="P17" i="11"/>
  <c r="P16" i="11"/>
  <c r="P15" i="11"/>
  <c r="P14" i="11"/>
  <c r="P13" i="11"/>
  <c r="P12" i="11"/>
  <c r="P11" i="11"/>
  <c r="P10" i="11"/>
  <c r="P9" i="11"/>
  <c r="P8" i="11"/>
  <c r="P7" i="11"/>
  <c r="P6" i="11"/>
  <c r="F27" i="11" l="1"/>
  <c r="J27" i="16"/>
  <c r="H27" i="11"/>
  <c r="G27" i="11"/>
  <c r="I27" i="11"/>
  <c r="J27" i="11"/>
  <c r="E27" i="11"/>
  <c r="K26" i="11"/>
  <c r="K25" i="16"/>
  <c r="E27" i="16"/>
  <c r="F27" i="16"/>
  <c r="G27" i="16"/>
  <c r="P23" i="16"/>
  <c r="D25" i="11"/>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K27" i="16" l="1"/>
  <c r="D27" i="11"/>
  <c r="K27" i="11" s="1"/>
  <c r="K25" i="11"/>
  <c r="C61" i="4"/>
  <c r="C59" i="4"/>
  <c r="C58" i="4"/>
  <c r="C57" i="4"/>
  <c r="C56" i="4"/>
  <c r="C55" i="4"/>
  <c r="C54" i="4"/>
  <c r="C53" i="4"/>
  <c r="C52" i="4"/>
  <c r="C51" i="4"/>
  <c r="C50" i="4"/>
  <c r="C49" i="4"/>
  <c r="C48" i="4"/>
  <c r="C47" i="4"/>
  <c r="C46" i="4"/>
  <c r="C45" i="4"/>
  <c r="C44" i="4"/>
  <c r="C43" i="4"/>
  <c r="C42" i="4"/>
  <c r="C41" i="4"/>
  <c r="C39" i="4"/>
  <c r="C38" i="4"/>
  <c r="C37" i="4"/>
  <c r="C36" i="4"/>
  <c r="C35" i="4"/>
  <c r="C34" i="4"/>
  <c r="C33" i="4"/>
  <c r="C31" i="4"/>
  <c r="C30" i="4"/>
  <c r="C29" i="4"/>
  <c r="C28" i="4"/>
  <c r="C27" i="4"/>
  <c r="C26" i="4"/>
  <c r="C25" i="4"/>
  <c r="C24" i="4"/>
  <c r="C23" i="4"/>
  <c r="C22" i="4"/>
  <c r="C21" i="4"/>
  <c r="C20" i="4"/>
  <c r="C19" i="4"/>
  <c r="C18" i="4"/>
  <c r="C17" i="4"/>
  <c r="C15" i="4"/>
  <c r="C14" i="4"/>
  <c r="C13" i="4"/>
  <c r="C11" i="4"/>
  <c r="C10" i="4"/>
  <c r="C9" i="4"/>
  <c r="C8" i="4"/>
  <c r="C7" i="4"/>
  <c r="C6" i="4"/>
  <c r="C5" i="4"/>
  <c r="C4" i="4"/>
  <c r="C3" i="4"/>
  <c r="C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2" i="4"/>
  <c r="G17" i="4"/>
  <c r="J17" i="4" s="1"/>
  <c r="K17" i="4" s="1"/>
  <c r="G21" i="4"/>
  <c r="J21" i="4" s="1"/>
  <c r="K21" i="4" s="1"/>
  <c r="G33" i="4"/>
  <c r="J33" i="4" s="1"/>
  <c r="K33" i="4" s="1"/>
  <c r="G44" i="4"/>
  <c r="J44" i="4" s="1"/>
  <c r="K44" i="4" s="1"/>
  <c r="G49" i="4"/>
  <c r="J49" i="4" s="1"/>
  <c r="K49" i="4" s="1"/>
  <c r="G53" i="4"/>
  <c r="J53" i="4" s="1"/>
  <c r="K53" i="4" s="1"/>
  <c r="E3" i="4"/>
  <c r="G3" i="4"/>
  <c r="J3" i="4" s="1"/>
  <c r="K3" i="4" s="1"/>
  <c r="F3" i="4"/>
  <c r="E4" i="4"/>
  <c r="G4" i="4"/>
  <c r="J4" i="4" s="1"/>
  <c r="K4" i="4" s="1"/>
  <c r="F4" i="4"/>
  <c r="E5" i="4"/>
  <c r="F5" i="4"/>
  <c r="E6" i="4"/>
  <c r="F6" i="4"/>
  <c r="E7" i="4"/>
  <c r="F7" i="4"/>
  <c r="E8" i="4"/>
  <c r="F8" i="4"/>
  <c r="E9" i="4"/>
  <c r="F9" i="4"/>
  <c r="E10" i="4"/>
  <c r="G10" i="4"/>
  <c r="J10" i="4" s="1"/>
  <c r="K10" i="4" s="1"/>
  <c r="F10" i="4"/>
  <c r="E11" i="4"/>
  <c r="F11" i="4"/>
  <c r="E12" i="4"/>
  <c r="G12" i="4"/>
  <c r="J12" i="4" s="1"/>
  <c r="K12" i="4" s="1"/>
  <c r="F12" i="4"/>
  <c r="E13" i="4"/>
  <c r="G13" i="4"/>
  <c r="J13" i="4" s="1"/>
  <c r="K13" i="4" s="1"/>
  <c r="F13" i="4"/>
  <c r="E14" i="4"/>
  <c r="G14" i="4"/>
  <c r="F14" i="4"/>
  <c r="E15" i="4"/>
  <c r="G15" i="4"/>
  <c r="J15" i="4" s="1"/>
  <c r="K15" i="4" s="1"/>
  <c r="F15" i="4"/>
  <c r="E16" i="4"/>
  <c r="G16" i="4"/>
  <c r="J16" i="4" s="1"/>
  <c r="K16" i="4" s="1"/>
  <c r="F16" i="4"/>
  <c r="E17" i="4"/>
  <c r="F17" i="4"/>
  <c r="E18" i="4"/>
  <c r="G18" i="4"/>
  <c r="J18" i="4" s="1"/>
  <c r="K18" i="4" s="1"/>
  <c r="F18" i="4"/>
  <c r="E19" i="4"/>
  <c r="G19" i="4"/>
  <c r="J19" i="4" s="1"/>
  <c r="K19" i="4" s="1"/>
  <c r="F19" i="4"/>
  <c r="E20" i="4"/>
  <c r="G20" i="4"/>
  <c r="J20" i="4" s="1"/>
  <c r="K20" i="4" s="1"/>
  <c r="F20" i="4"/>
  <c r="E21" i="4"/>
  <c r="F21" i="4"/>
  <c r="E22" i="4"/>
  <c r="G22" i="4"/>
  <c r="J22" i="4" s="1"/>
  <c r="K22" i="4" s="1"/>
  <c r="F22" i="4"/>
  <c r="E23" i="4"/>
  <c r="G23" i="4"/>
  <c r="J23" i="4" s="1"/>
  <c r="K23" i="4" s="1"/>
  <c r="F23" i="4"/>
  <c r="E24" i="4"/>
  <c r="G24" i="4"/>
  <c r="J24" i="4" s="1"/>
  <c r="K24" i="4" s="1"/>
  <c r="F24" i="4"/>
  <c r="E25" i="4"/>
  <c r="G25" i="4"/>
  <c r="J25" i="4" s="1"/>
  <c r="K25" i="4" s="1"/>
  <c r="F25" i="4"/>
  <c r="E26" i="4"/>
  <c r="G26" i="4"/>
  <c r="F26" i="4"/>
  <c r="E27" i="4"/>
  <c r="G27" i="4"/>
  <c r="J27" i="4" s="1"/>
  <c r="K27" i="4" s="1"/>
  <c r="F27" i="4"/>
  <c r="E28" i="4"/>
  <c r="G28" i="4"/>
  <c r="J28" i="4"/>
  <c r="K28" i="4" s="1"/>
  <c r="F28" i="4"/>
  <c r="E29" i="4"/>
  <c r="G29" i="4"/>
  <c r="J29" i="4" s="1"/>
  <c r="K29" i="4" s="1"/>
  <c r="F29" i="4"/>
  <c r="E30" i="4"/>
  <c r="G30" i="4"/>
  <c r="F30" i="4"/>
  <c r="E31" i="4"/>
  <c r="G31" i="4"/>
  <c r="J31" i="4" s="1"/>
  <c r="K31" i="4" s="1"/>
  <c r="F31" i="4"/>
  <c r="E32" i="4"/>
  <c r="G32" i="4"/>
  <c r="F32" i="4"/>
  <c r="E33" i="4"/>
  <c r="F33" i="4"/>
  <c r="E34" i="4"/>
  <c r="G34" i="4"/>
  <c r="J34" i="4" s="1"/>
  <c r="K34" i="4" s="1"/>
  <c r="F34" i="4"/>
  <c r="E35" i="4"/>
  <c r="G35" i="4"/>
  <c r="J35" i="4" s="1"/>
  <c r="K35" i="4" s="1"/>
  <c r="F35" i="4"/>
  <c r="E36" i="4"/>
  <c r="G36" i="4"/>
  <c r="J36" i="4" s="1"/>
  <c r="K36" i="4" s="1"/>
  <c r="F36" i="4"/>
  <c r="E37" i="4"/>
  <c r="G37" i="4"/>
  <c r="J37" i="4" s="1"/>
  <c r="K37" i="4" s="1"/>
  <c r="F37" i="4"/>
  <c r="E38" i="4"/>
  <c r="F38" i="4"/>
  <c r="E39" i="4"/>
  <c r="G39" i="4"/>
  <c r="J39" i="4"/>
  <c r="K39" i="4"/>
  <c r="F39" i="4"/>
  <c r="E40" i="4"/>
  <c r="G40" i="4"/>
  <c r="F40" i="4"/>
  <c r="E41" i="4"/>
  <c r="G41" i="4"/>
  <c r="J41" i="4"/>
  <c r="K41" i="4" s="1"/>
  <c r="F41" i="4"/>
  <c r="E42" i="4"/>
  <c r="G42" i="4"/>
  <c r="J42" i="4" s="1"/>
  <c r="K42" i="4" s="1"/>
  <c r="F42" i="4"/>
  <c r="E43" i="4"/>
  <c r="G43" i="4"/>
  <c r="J43" i="4"/>
  <c r="K43" i="4"/>
  <c r="F43" i="4"/>
  <c r="E44" i="4"/>
  <c r="F44" i="4"/>
  <c r="E45" i="4"/>
  <c r="G45" i="4"/>
  <c r="J45" i="4" s="1"/>
  <c r="K45" i="4" s="1"/>
  <c r="F45" i="4"/>
  <c r="E46" i="4"/>
  <c r="G46" i="4"/>
  <c r="J46" i="4"/>
  <c r="K46" i="4" s="1"/>
  <c r="F46" i="4"/>
  <c r="E47" i="4"/>
  <c r="G47" i="4"/>
  <c r="J47" i="4" s="1"/>
  <c r="K47" i="4" s="1"/>
  <c r="F47" i="4"/>
  <c r="E48" i="4"/>
  <c r="G48" i="4"/>
  <c r="J48" i="4" s="1"/>
  <c r="K48" i="4" s="1"/>
  <c r="F48" i="4"/>
  <c r="E49" i="4"/>
  <c r="F49" i="4"/>
  <c r="E50" i="4"/>
  <c r="G50" i="4"/>
  <c r="J50" i="4" s="1"/>
  <c r="K50" i="4" s="1"/>
  <c r="F50" i="4"/>
  <c r="E51" i="4"/>
  <c r="G51" i="4"/>
  <c r="J51" i="4" s="1"/>
  <c r="K51" i="4" s="1"/>
  <c r="F51" i="4"/>
  <c r="E52" i="4"/>
  <c r="G52" i="4"/>
  <c r="F52" i="4"/>
  <c r="E53" i="4"/>
  <c r="F53" i="4"/>
  <c r="E54" i="4"/>
  <c r="F54" i="4"/>
  <c r="G54" i="4"/>
  <c r="J54" i="4" s="1"/>
  <c r="K54" i="4" s="1"/>
  <c r="E55" i="4"/>
  <c r="G55" i="4"/>
  <c r="J55" i="4" s="1"/>
  <c r="K55" i="4" s="1"/>
  <c r="F55" i="4"/>
  <c r="E56" i="4"/>
  <c r="G56" i="4"/>
  <c r="J56" i="4" s="1"/>
  <c r="K56" i="4" s="1"/>
  <c r="F56" i="4"/>
  <c r="E57" i="4"/>
  <c r="G57" i="4"/>
  <c r="J57" i="4"/>
  <c r="K57" i="4" s="1"/>
  <c r="F57" i="4"/>
  <c r="E58" i="4"/>
  <c r="G58" i="4"/>
  <c r="J58" i="4" s="1"/>
  <c r="K58" i="4" s="1"/>
  <c r="F58" i="4"/>
  <c r="E59" i="4"/>
  <c r="G59" i="4"/>
  <c r="J59" i="4" s="1"/>
  <c r="K59" i="4" s="1"/>
  <c r="F59" i="4"/>
  <c r="E60" i="4"/>
  <c r="G60" i="4"/>
  <c r="J60" i="4"/>
  <c r="K60" i="4" s="1"/>
  <c r="F60" i="4"/>
  <c r="E61" i="4"/>
  <c r="G61" i="4"/>
  <c r="J61" i="4" s="1"/>
  <c r="K61" i="4" s="1"/>
  <c r="F61" i="4"/>
  <c r="F2" i="4"/>
  <c r="D3" i="4"/>
  <c r="D4" i="4"/>
  <c r="D5" i="4"/>
  <c r="D6" i="4"/>
  <c r="D7" i="4"/>
  <c r="D8" i="4"/>
  <c r="D9" i="4"/>
  <c r="D10" i="4"/>
  <c r="D11" i="4"/>
  <c r="C12" i="4"/>
  <c r="D12" i="4"/>
  <c r="D13" i="4"/>
  <c r="D14" i="4"/>
  <c r="D15" i="4"/>
  <c r="C16" i="4"/>
  <c r="D16" i="4"/>
  <c r="D17" i="4"/>
  <c r="D18" i="4"/>
  <c r="D19" i="4"/>
  <c r="D20" i="4"/>
  <c r="D21" i="4"/>
  <c r="D22" i="4"/>
  <c r="D23" i="4"/>
  <c r="D24" i="4"/>
  <c r="D25" i="4"/>
  <c r="D26" i="4"/>
  <c r="D27" i="4"/>
  <c r="D28" i="4"/>
  <c r="D29" i="4"/>
  <c r="D30" i="4"/>
  <c r="D31" i="4"/>
  <c r="C32" i="4"/>
  <c r="D32" i="4"/>
  <c r="D33" i="4"/>
  <c r="D34" i="4"/>
  <c r="D35" i="4"/>
  <c r="D36" i="4"/>
  <c r="D37" i="4"/>
  <c r="D38" i="4"/>
  <c r="D39" i="4"/>
  <c r="C40" i="4"/>
  <c r="D40" i="4"/>
  <c r="D41" i="4"/>
  <c r="D42" i="4"/>
  <c r="D43" i="4"/>
  <c r="D44" i="4"/>
  <c r="D45" i="4"/>
  <c r="D46" i="4"/>
  <c r="D47" i="4"/>
  <c r="D48" i="4"/>
  <c r="D49" i="4"/>
  <c r="D50" i="4"/>
  <c r="D51" i="4"/>
  <c r="D52" i="4"/>
  <c r="D53" i="4"/>
  <c r="D54" i="4"/>
  <c r="D55" i="4"/>
  <c r="D56" i="4"/>
  <c r="D57" i="4"/>
  <c r="D58" i="4"/>
  <c r="D59" i="4"/>
  <c r="C60" i="4"/>
  <c r="D60" i="4"/>
  <c r="D61" i="4"/>
  <c r="D2" i="4"/>
  <c r="B3" i="4"/>
  <c r="L3" i="4" s="1"/>
  <c r="B4" i="4"/>
  <c r="L4" i="4" s="1"/>
  <c r="B5" i="4"/>
  <c r="L5" i="4" s="1"/>
  <c r="B6" i="4"/>
  <c r="L6" i="4" s="1"/>
  <c r="B7" i="4"/>
  <c r="L7" i="4" s="1"/>
  <c r="B8" i="4"/>
  <c r="L8" i="4" s="1"/>
  <c r="B9" i="4"/>
  <c r="L9" i="4" s="1"/>
  <c r="B10" i="4"/>
  <c r="L10" i="4" s="1"/>
  <c r="B11" i="4"/>
  <c r="L11" i="4"/>
  <c r="B12" i="4"/>
  <c r="L12" i="4" s="1"/>
  <c r="B13" i="4"/>
  <c r="L13" i="4" s="1"/>
  <c r="B14" i="4"/>
  <c r="L14" i="4" s="1"/>
  <c r="B15" i="4"/>
  <c r="L15" i="4" s="1"/>
  <c r="B16" i="4"/>
  <c r="L16" i="4" s="1"/>
  <c r="B17" i="4"/>
  <c r="L17" i="4" s="1"/>
  <c r="B18" i="4"/>
  <c r="L18" i="4" s="1"/>
  <c r="B19" i="4"/>
  <c r="L19" i="4" s="1"/>
  <c r="B20" i="4"/>
  <c r="L20" i="4" s="1"/>
  <c r="B21" i="4"/>
  <c r="L21" i="4" s="1"/>
  <c r="B22" i="4"/>
  <c r="L22" i="4" s="1"/>
  <c r="B23" i="4"/>
  <c r="L23" i="4" s="1"/>
  <c r="B24" i="4"/>
  <c r="L24" i="4" s="1"/>
  <c r="B25" i="4"/>
  <c r="L25" i="4" s="1"/>
  <c r="B26" i="4"/>
  <c r="L26" i="4" s="1"/>
  <c r="B27" i="4"/>
  <c r="L27" i="4" s="1"/>
  <c r="B28" i="4"/>
  <c r="L28" i="4" s="1"/>
  <c r="B29" i="4"/>
  <c r="L29" i="4" s="1"/>
  <c r="B30" i="4"/>
  <c r="L30" i="4" s="1"/>
  <c r="B31" i="4"/>
  <c r="L31" i="4" s="1"/>
  <c r="B32" i="4"/>
  <c r="L32" i="4" s="1"/>
  <c r="B33" i="4"/>
  <c r="L33" i="4" s="1"/>
  <c r="B34" i="4"/>
  <c r="L34" i="4" s="1"/>
  <c r="B35" i="4"/>
  <c r="L35" i="4" s="1"/>
  <c r="B36" i="4"/>
  <c r="L36" i="4" s="1"/>
  <c r="B37" i="4"/>
  <c r="L37" i="4" s="1"/>
  <c r="B38" i="4"/>
  <c r="L38" i="4" s="1"/>
  <c r="B39" i="4"/>
  <c r="L39" i="4" s="1"/>
  <c r="B40" i="4"/>
  <c r="L40" i="4" s="1"/>
  <c r="B41" i="4"/>
  <c r="L41" i="4"/>
  <c r="B42" i="4"/>
  <c r="L42" i="4" s="1"/>
  <c r="B43" i="4"/>
  <c r="L43" i="4"/>
  <c r="B44" i="4"/>
  <c r="L44" i="4" s="1"/>
  <c r="B45" i="4"/>
  <c r="L45" i="4" s="1"/>
  <c r="B46" i="4"/>
  <c r="L46" i="4" s="1"/>
  <c r="B47" i="4"/>
  <c r="L47" i="4" s="1"/>
  <c r="B48" i="4"/>
  <c r="L48" i="4" s="1"/>
  <c r="B49" i="4"/>
  <c r="L49" i="4"/>
  <c r="B50" i="4"/>
  <c r="L50" i="4" s="1"/>
  <c r="B51" i="4"/>
  <c r="L51" i="4"/>
  <c r="B52" i="4"/>
  <c r="L52" i="4" s="1"/>
  <c r="B53" i="4"/>
  <c r="L53" i="4" s="1"/>
  <c r="B54" i="4"/>
  <c r="L54" i="4" s="1"/>
  <c r="B55" i="4"/>
  <c r="L55" i="4" s="1"/>
  <c r="B56" i="4"/>
  <c r="L56" i="4" s="1"/>
  <c r="B57" i="4"/>
  <c r="L57" i="4"/>
  <c r="B58" i="4"/>
  <c r="L58" i="4" s="1"/>
  <c r="B59" i="4"/>
  <c r="L59" i="4"/>
  <c r="B60" i="4"/>
  <c r="L60" i="4" s="1"/>
  <c r="B61" i="4"/>
  <c r="L61" i="4" s="1"/>
  <c r="B2" i="4"/>
  <c r="L2" i="4" s="1"/>
  <c r="E2" i="4"/>
  <c r="G11" i="4"/>
  <c r="J11" i="4" s="1"/>
  <c r="K11" i="4" s="1"/>
  <c r="G9" i="4"/>
  <c r="J9" i="4" s="1"/>
  <c r="K9" i="4" s="1"/>
  <c r="G7" i="4"/>
  <c r="J7" i="4"/>
  <c r="K7" i="4"/>
  <c r="G5" i="4"/>
  <c r="J5" i="4" s="1"/>
  <c r="K5" i="4" s="1"/>
  <c r="G8" i="4"/>
  <c r="J8" i="4" s="1"/>
  <c r="K8" i="4" s="1"/>
  <c r="J52" i="4"/>
  <c r="K52" i="4" s="1"/>
  <c r="J40" i="4"/>
  <c r="K40" i="4" s="1"/>
  <c r="G38" i="4"/>
  <c r="J38" i="4"/>
  <c r="K38" i="4" s="1"/>
  <c r="J32" i="4"/>
  <c r="K32" i="4" s="1"/>
  <c r="J30" i="4"/>
  <c r="K30" i="4"/>
  <c r="J26" i="4"/>
  <c r="K26" i="4" s="1"/>
  <c r="J14" i="4"/>
  <c r="K14" i="4" s="1"/>
  <c r="G6" i="4"/>
  <c r="J6" i="4" s="1"/>
  <c r="K6" i="4" s="1"/>
  <c r="G2" i="4" l="1"/>
  <c r="J2" i="4" s="1"/>
  <c r="K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松山市教育委員会</author>
  </authors>
  <commentList>
    <comment ref="G21" authorId="0" shapeId="0" xr:uid="{00000000-0006-0000-0000-000001000000}">
      <text>
        <r>
          <rPr>
            <sz val="12"/>
            <color indexed="81"/>
            <rFont val="ＭＳ Ｐゴシック"/>
            <family val="3"/>
            <charset val="128"/>
          </rPr>
          <t>〇〇をプルダウンから選んでください。</t>
        </r>
      </text>
    </comment>
    <comment ref="C23" authorId="0" shapeId="0" xr:uid="{00000000-0006-0000-0000-000002000000}">
      <text>
        <r>
          <rPr>
            <sz val="12"/>
            <color indexed="81"/>
            <rFont val="ＭＳ Ｐゴシック"/>
            <family val="3"/>
            <charset val="128"/>
          </rPr>
          <t>自動で入力されます。</t>
        </r>
      </text>
    </comment>
    <comment ref="D23" authorId="0" shapeId="0" xr:uid="{00000000-0006-0000-0000-000003000000}">
      <text>
        <r>
          <rPr>
            <sz val="12"/>
            <color indexed="81"/>
            <rFont val="ＭＳ Ｐゴシック"/>
            <family val="3"/>
            <charset val="128"/>
          </rPr>
          <t>教育行政への提出物等に記入する、普段から使っている２けたの番号です。</t>
        </r>
      </text>
    </comment>
    <comment ref="F23" authorId="0" shapeId="0" xr:uid="{00000000-0006-0000-0000-000004000000}">
      <text>
        <r>
          <rPr>
            <sz val="12"/>
            <color indexed="81"/>
            <rFont val="ＭＳ Ｐゴシック"/>
            <family val="3"/>
            <charset val="128"/>
          </rPr>
          <t>「学校名」の欄には、
「〇〇立」を書かないでください。</t>
        </r>
      </text>
    </comment>
    <comment ref="G23" authorId="0" shapeId="0" xr:uid="{00000000-0006-0000-0000-000005000000}">
      <text>
        <r>
          <rPr>
            <sz val="12"/>
            <color indexed="81"/>
            <rFont val="ＭＳ Ｐゴシック"/>
            <family val="3"/>
            <charset val="128"/>
          </rPr>
          <t>氏名のスペースは、記入例のように、原則５文字になるようお願いします。</t>
        </r>
      </text>
    </comment>
    <comment ref="H23" authorId="0" shapeId="0" xr:uid="{00000000-0006-0000-0000-000006000000}">
      <text>
        <r>
          <rPr>
            <sz val="12"/>
            <color indexed="81"/>
            <rFont val="ＭＳ Ｐゴシック"/>
            <family val="3"/>
            <charset val="128"/>
          </rPr>
          <t>提言者、司会者、記録者等について、備考欄にご記入ください。（「者」を付けてください。）</t>
        </r>
      </text>
    </comment>
  </commentList>
</comments>
</file>

<file path=xl/sharedStrings.xml><?xml version="1.0" encoding="utf-8"?>
<sst xmlns="http://schemas.openxmlformats.org/spreadsheetml/2006/main" count="704" uniqueCount="215">
  <si>
    <t>番号</t>
    <rPh sb="0" eb="2">
      <t>バンゴウ</t>
    </rPh>
    <phoneticPr fontId="1"/>
  </si>
  <si>
    <t>学校名</t>
    <rPh sb="0" eb="2">
      <t>ガッコウ</t>
    </rPh>
    <rPh sb="2" eb="3">
      <t>ナ</t>
    </rPh>
    <phoneticPr fontId="1"/>
  </si>
  <si>
    <t>氏名</t>
    <rPh sb="0" eb="2">
      <t>シメイ</t>
    </rPh>
    <phoneticPr fontId="1"/>
  </si>
  <si>
    <t>分科会</t>
    <rPh sb="0" eb="3">
      <t>ブンカカイ</t>
    </rPh>
    <phoneticPr fontId="1"/>
  </si>
  <si>
    <t>備考</t>
    <rPh sb="0" eb="2">
      <t>ビコウ</t>
    </rPh>
    <phoneticPr fontId="1"/>
  </si>
  <si>
    <t>提言者</t>
    <rPh sb="0" eb="3">
      <t>テイゲンシャ</t>
    </rPh>
    <phoneticPr fontId="1"/>
  </si>
  <si>
    <t>参 加 者 名 簿</t>
    <phoneticPr fontId="1"/>
  </si>
  <si>
    <t>記録者</t>
    <rPh sb="0" eb="3">
      <t>キロクシャ</t>
    </rPh>
    <phoneticPr fontId="1"/>
  </si>
  <si>
    <t>教頭会</t>
    <rPh sb="0" eb="2">
      <t>キョウトウ</t>
    </rPh>
    <rPh sb="2" eb="3">
      <t>カイ</t>
    </rPh>
    <phoneticPr fontId="1"/>
  </si>
  <si>
    <t>市町名</t>
    <rPh sb="0" eb="1">
      <t>シ</t>
    </rPh>
    <rPh sb="1" eb="2">
      <t>マチ</t>
    </rPh>
    <rPh sb="2" eb="3">
      <t>メイ</t>
    </rPh>
    <phoneticPr fontId="1"/>
  </si>
  <si>
    <t>支部番号</t>
    <rPh sb="0" eb="2">
      <t>シブ</t>
    </rPh>
    <rPh sb="2" eb="4">
      <t>バンゴウ</t>
    </rPh>
    <phoneticPr fontId="1"/>
  </si>
  <si>
    <t>学校番号</t>
    <rPh sb="0" eb="2">
      <t>ガッコウ</t>
    </rPh>
    <rPh sb="2" eb="4">
      <t>バンゴウ</t>
    </rPh>
    <phoneticPr fontId="1"/>
  </si>
  <si>
    <t>学校種</t>
    <rPh sb="0" eb="2">
      <t>ガッコウ</t>
    </rPh>
    <rPh sb="2" eb="3">
      <t>シュ</t>
    </rPh>
    <phoneticPr fontId="1"/>
  </si>
  <si>
    <t>＜記入上のお願い＞</t>
    <rPh sb="1" eb="3">
      <t>キニュウ</t>
    </rPh>
    <rPh sb="3" eb="4">
      <t>ジョウ</t>
    </rPh>
    <rPh sb="6" eb="7">
      <t>ネガ</t>
    </rPh>
    <phoneticPr fontId="1"/>
  </si>
  <si>
    <t>＜報告先＞</t>
    <rPh sb="1" eb="3">
      <t>ホウコク</t>
    </rPh>
    <rPh sb="3" eb="4">
      <t>サキ</t>
    </rPh>
    <phoneticPr fontId="1"/>
  </si>
  <si>
    <t>愛媛県小中学校教頭会事務局まで、メールにてお送りください。</t>
    <rPh sb="22" eb="23">
      <t>オク</t>
    </rPh>
    <phoneticPr fontId="1"/>
  </si>
  <si>
    <t>〇〇小学校</t>
    <rPh sb="2" eb="5">
      <t>ショウガッコウ</t>
    </rPh>
    <phoneticPr fontId="1"/>
  </si>
  <si>
    <t>〇〇中学校</t>
    <rPh sb="2" eb="5">
      <t>チュウガッコウ</t>
    </rPh>
    <phoneticPr fontId="1"/>
  </si>
  <si>
    <t>坂ノ上陽葵</t>
    <rPh sb="0" eb="1">
      <t>サカ</t>
    </rPh>
    <rPh sb="2" eb="3">
      <t>ウエ</t>
    </rPh>
    <rPh sb="3" eb="5">
      <t>ヒマリ</t>
    </rPh>
    <phoneticPr fontId="1"/>
  </si>
  <si>
    <t>〇〇市（町）</t>
    <rPh sb="2" eb="3">
      <t>シ</t>
    </rPh>
    <rPh sb="4" eb="5">
      <t>マチ</t>
    </rPh>
    <phoneticPr fontId="1"/>
  </si>
  <si>
    <t>※３　下記記入例のように記載してください。</t>
    <rPh sb="3" eb="5">
      <t>カキ</t>
    </rPh>
    <rPh sb="5" eb="7">
      <t>キニュウ</t>
    </rPh>
    <rPh sb="7" eb="8">
      <t>レイ</t>
    </rPh>
    <rPh sb="12" eb="14">
      <t>キサイ</t>
    </rPh>
    <phoneticPr fontId="1"/>
  </si>
  <si>
    <t>１Ａ</t>
  </si>
  <si>
    <t>１Ｂ</t>
  </si>
  <si>
    <t>２</t>
  </si>
  <si>
    <t>３</t>
  </si>
  <si>
    <t>４</t>
  </si>
  <si>
    <t>５</t>
  </si>
  <si>
    <t>特別</t>
  </si>
  <si>
    <t>メールアドレス：info@e-kyotokai.jp</t>
    <phoneticPr fontId="1"/>
  </si>
  <si>
    <t>※１　青い「〇〇支部名簿」のシートに、分科会順又は学校番号順に記載してください。</t>
    <rPh sb="3" eb="4">
      <t>アオ</t>
    </rPh>
    <rPh sb="8" eb="10">
      <t>シブ</t>
    </rPh>
    <rPh sb="10" eb="12">
      <t>メイボ</t>
    </rPh>
    <rPh sb="19" eb="22">
      <t>ブンカカイ</t>
    </rPh>
    <rPh sb="22" eb="23">
      <t>ジュン</t>
    </rPh>
    <rPh sb="23" eb="24">
      <t>マタ</t>
    </rPh>
    <rPh sb="25" eb="27">
      <t>ガッコウ</t>
    </rPh>
    <rPh sb="27" eb="29">
      <t>バンゴウ</t>
    </rPh>
    <rPh sb="29" eb="30">
      <t>ジュン</t>
    </rPh>
    <rPh sb="31" eb="33">
      <t>キサイ</t>
    </rPh>
    <phoneticPr fontId="1"/>
  </si>
  <si>
    <t>各種分類</t>
    <rPh sb="0" eb="2">
      <t>カクシュ</t>
    </rPh>
    <rPh sb="2" eb="4">
      <t>ブンルイ</t>
    </rPh>
    <phoneticPr fontId="1"/>
  </si>
  <si>
    <t>１Ａ</t>
    <phoneticPr fontId="1"/>
  </si>
  <si>
    <t>１Ｂ</t>
    <phoneticPr fontId="1"/>
  </si>
  <si>
    <t>特別</t>
    <rPh sb="0" eb="2">
      <t>トクベツ</t>
    </rPh>
    <phoneticPr fontId="1"/>
  </si>
  <si>
    <t>２</t>
    <phoneticPr fontId="1"/>
  </si>
  <si>
    <t>３</t>
    <phoneticPr fontId="1"/>
  </si>
  <si>
    <t>４</t>
    <phoneticPr fontId="1"/>
  </si>
  <si>
    <t>５</t>
    <phoneticPr fontId="1"/>
  </si>
  <si>
    <t>伊予地区</t>
    <rPh sb="0" eb="2">
      <t>イヨ</t>
    </rPh>
    <rPh sb="2" eb="4">
      <t>チク</t>
    </rPh>
    <phoneticPr fontId="1"/>
  </si>
  <si>
    <t>支部名</t>
    <rPh sb="0" eb="2">
      <t>シブ</t>
    </rPh>
    <rPh sb="2" eb="3">
      <t>メイ</t>
    </rPh>
    <phoneticPr fontId="1"/>
  </si>
  <si>
    <t>四国中央市</t>
    <rPh sb="0" eb="4">
      <t>シコクチュウオウ</t>
    </rPh>
    <rPh sb="4" eb="5">
      <t>シ</t>
    </rPh>
    <phoneticPr fontId="1"/>
  </si>
  <si>
    <t>新居浜市</t>
    <rPh sb="0" eb="3">
      <t>ニイハマ</t>
    </rPh>
    <rPh sb="3" eb="4">
      <t>シ</t>
    </rPh>
    <phoneticPr fontId="1"/>
  </si>
  <si>
    <t>西条市</t>
    <rPh sb="0" eb="2">
      <t>サイジョウ</t>
    </rPh>
    <rPh sb="2" eb="3">
      <t>シ</t>
    </rPh>
    <phoneticPr fontId="1"/>
  </si>
  <si>
    <t>今治市</t>
    <rPh sb="0" eb="2">
      <t>イマバリ</t>
    </rPh>
    <rPh sb="2" eb="3">
      <t>シ</t>
    </rPh>
    <phoneticPr fontId="1"/>
  </si>
  <si>
    <t>越智郡</t>
    <rPh sb="0" eb="2">
      <t>オチ</t>
    </rPh>
    <rPh sb="2" eb="3">
      <t>グン</t>
    </rPh>
    <phoneticPr fontId="1"/>
  </si>
  <si>
    <t>松山市（小）</t>
    <rPh sb="0" eb="2">
      <t>マツヤマ</t>
    </rPh>
    <rPh sb="2" eb="3">
      <t>シ</t>
    </rPh>
    <rPh sb="4" eb="5">
      <t>ショウ</t>
    </rPh>
    <phoneticPr fontId="1"/>
  </si>
  <si>
    <t>松山市（中）</t>
    <rPh sb="0" eb="2">
      <t>マツヤマ</t>
    </rPh>
    <rPh sb="2" eb="3">
      <t>シ</t>
    </rPh>
    <rPh sb="4" eb="5">
      <t>チュウ</t>
    </rPh>
    <phoneticPr fontId="1"/>
  </si>
  <si>
    <t>東温市</t>
    <rPh sb="0" eb="2">
      <t>トウオン</t>
    </rPh>
    <rPh sb="2" eb="3">
      <t>シ</t>
    </rPh>
    <phoneticPr fontId="1"/>
  </si>
  <si>
    <t>上浮穴郡</t>
    <rPh sb="0" eb="3">
      <t>カミウケナ</t>
    </rPh>
    <rPh sb="3" eb="4">
      <t>グン</t>
    </rPh>
    <phoneticPr fontId="1"/>
  </si>
  <si>
    <t>大洲市</t>
    <rPh sb="0" eb="2">
      <t>オオズ</t>
    </rPh>
    <rPh sb="2" eb="3">
      <t>シ</t>
    </rPh>
    <phoneticPr fontId="1"/>
  </si>
  <si>
    <t>喜多郡</t>
    <rPh sb="0" eb="2">
      <t>キタ</t>
    </rPh>
    <rPh sb="2" eb="3">
      <t>グン</t>
    </rPh>
    <phoneticPr fontId="1"/>
  </si>
  <si>
    <t>八幡浜市</t>
    <rPh sb="0" eb="3">
      <t>ヤワタハマ</t>
    </rPh>
    <rPh sb="3" eb="4">
      <t>シ</t>
    </rPh>
    <phoneticPr fontId="1"/>
  </si>
  <si>
    <t>西宇和郡</t>
    <rPh sb="0" eb="3">
      <t>ニシウワ</t>
    </rPh>
    <rPh sb="3" eb="4">
      <t>グン</t>
    </rPh>
    <phoneticPr fontId="1"/>
  </si>
  <si>
    <t>西予市</t>
    <rPh sb="0" eb="2">
      <t>セイヨ</t>
    </rPh>
    <rPh sb="2" eb="3">
      <t>シ</t>
    </rPh>
    <phoneticPr fontId="1"/>
  </si>
  <si>
    <t>宇和島市</t>
    <rPh sb="0" eb="3">
      <t>ウワジマ</t>
    </rPh>
    <rPh sb="3" eb="4">
      <t>シ</t>
    </rPh>
    <phoneticPr fontId="1"/>
  </si>
  <si>
    <t>北宇和郡</t>
    <rPh sb="0" eb="3">
      <t>キタウワ</t>
    </rPh>
    <rPh sb="3" eb="4">
      <t>グン</t>
    </rPh>
    <phoneticPr fontId="1"/>
  </si>
  <si>
    <t>南宇和郡</t>
    <rPh sb="0" eb="3">
      <t>ミナミウワ</t>
    </rPh>
    <rPh sb="3" eb="4">
      <t>グン</t>
    </rPh>
    <phoneticPr fontId="1"/>
  </si>
  <si>
    <t>※２　学校番号（東、中、南予別の二桁の学校番号）をお書きください。</t>
    <phoneticPr fontId="1"/>
  </si>
  <si>
    <r>
      <t>なお、提出の際は、</t>
    </r>
    <r>
      <rPr>
        <i/>
        <u/>
        <sz val="14"/>
        <rFont val="ＭＳ ゴシック"/>
        <family val="3"/>
        <charset val="128"/>
      </rPr>
      <t>ファイル名とシート名の「〇〇」を支部名に変更してください。</t>
    </r>
    <rPh sb="3" eb="5">
      <t>テイシュツ</t>
    </rPh>
    <rPh sb="6" eb="7">
      <t>サイ</t>
    </rPh>
    <rPh sb="13" eb="14">
      <t>メイ</t>
    </rPh>
    <rPh sb="18" eb="19">
      <t>メイ</t>
    </rPh>
    <rPh sb="25" eb="28">
      <t>シブメイ</t>
    </rPh>
    <phoneticPr fontId="1"/>
  </si>
  <si>
    <t>司会者</t>
    <rPh sb="0" eb="3">
      <t>シカイシャ</t>
    </rPh>
    <phoneticPr fontId="1"/>
  </si>
  <si>
    <t>道後□□蓮</t>
    <rPh sb="0" eb="2">
      <t>ドウゴ</t>
    </rPh>
    <rPh sb="4" eb="5">
      <t>レン</t>
    </rPh>
    <phoneticPr fontId="1"/>
  </si>
  <si>
    <t>松山□陽翔</t>
    <rPh sb="0" eb="2">
      <t>マツヤマ</t>
    </rPh>
    <rPh sb="3" eb="4">
      <t>ヨウ</t>
    </rPh>
    <phoneticPr fontId="1"/>
  </si>
  <si>
    <t>伊予路□花</t>
    <rPh sb="0" eb="2">
      <t>イヨ</t>
    </rPh>
    <rPh sb="2" eb="3">
      <t>ロ</t>
    </rPh>
    <rPh sb="4" eb="5">
      <t>ハナ</t>
    </rPh>
    <phoneticPr fontId="1"/>
  </si>
  <si>
    <t>愛□□太郎</t>
    <rPh sb="0" eb="1">
      <t>アイ</t>
    </rPh>
    <rPh sb="3" eb="5">
      <t>タロウ</t>
    </rPh>
    <phoneticPr fontId="1"/>
  </si>
  <si>
    <t>＊　　初期設定は２０番までとしていますが、人数に合わせて印刷範囲を広げてください。</t>
    <rPh sb="3" eb="5">
      <t>ショキ</t>
    </rPh>
    <rPh sb="5" eb="7">
      <t>セッテイ</t>
    </rPh>
    <rPh sb="10" eb="11">
      <t>バン</t>
    </rPh>
    <rPh sb="21" eb="23">
      <t>ニンズウ</t>
    </rPh>
    <rPh sb="24" eb="25">
      <t>ア</t>
    </rPh>
    <rPh sb="28" eb="30">
      <t>インサツ</t>
    </rPh>
    <rPh sb="30" eb="32">
      <t>ハンイ</t>
    </rPh>
    <rPh sb="33" eb="34">
      <t>ヒロ</t>
    </rPh>
    <phoneticPr fontId="1"/>
  </si>
  <si>
    <t>〇〇</t>
    <phoneticPr fontId="1"/>
  </si>
  <si>
    <t>第61回 愛媛県小中学校教頭会研究大会(今治大会)参加者名簿の作成について</t>
    <rPh sb="0" eb="1">
      <t>ダイ</t>
    </rPh>
    <rPh sb="3" eb="4">
      <t>カイ</t>
    </rPh>
    <rPh sb="5" eb="19">
      <t>エヒメケンショウチュウガッコウキョウトウカイケンキュウタイカイ</t>
    </rPh>
    <rPh sb="20" eb="22">
      <t>イマバリ</t>
    </rPh>
    <rPh sb="22" eb="24">
      <t>タイカイ</t>
    </rPh>
    <rPh sb="25" eb="28">
      <t>サンカシャ</t>
    </rPh>
    <rPh sb="28" eb="30">
      <t>メイボ</t>
    </rPh>
    <rPh sb="31" eb="33">
      <t>サクセイ</t>
    </rPh>
    <phoneticPr fontId="1"/>
  </si>
  <si>
    <t>締切：２０２２年５月２７日</t>
    <rPh sb="0" eb="2">
      <t>シメキリ</t>
    </rPh>
    <rPh sb="7" eb="8">
      <t>ネン</t>
    </rPh>
    <rPh sb="9" eb="10">
      <t>ガツ</t>
    </rPh>
    <rPh sb="12" eb="13">
      <t>ニチ</t>
    </rPh>
    <phoneticPr fontId="1"/>
  </si>
  <si>
    <t>（小学校）</t>
    <rPh sb="1" eb="4">
      <t>ショウガッコウ</t>
    </rPh>
    <phoneticPr fontId="1"/>
  </si>
  <si>
    <t>ブロック</t>
    <phoneticPr fontId="1"/>
  </si>
  <si>
    <t>郡市名</t>
    <rPh sb="0" eb="1">
      <t>グン</t>
    </rPh>
    <rPh sb="1" eb="2">
      <t>シ</t>
    </rPh>
    <rPh sb="2" eb="3">
      <t>メイ</t>
    </rPh>
    <phoneticPr fontId="1"/>
  </si>
  <si>
    <t>会員数</t>
    <rPh sb="0" eb="3">
      <t>カイインスウ</t>
    </rPh>
    <phoneticPr fontId="1"/>
  </si>
  <si>
    <t>一</t>
    <rPh sb="0" eb="1">
      <t>イチ</t>
    </rPh>
    <phoneticPr fontId="1"/>
  </si>
  <si>
    <t>二</t>
    <rPh sb="0" eb="1">
      <t>ニ</t>
    </rPh>
    <phoneticPr fontId="1"/>
  </si>
  <si>
    <t>三</t>
    <rPh sb="0" eb="1">
      <t>サン</t>
    </rPh>
    <phoneticPr fontId="1"/>
  </si>
  <si>
    <t>四</t>
    <rPh sb="0" eb="1">
      <t>ヨン</t>
    </rPh>
    <phoneticPr fontId="1"/>
  </si>
  <si>
    <t>五</t>
    <rPh sb="0" eb="1">
      <t>ゴ</t>
    </rPh>
    <phoneticPr fontId="1"/>
  </si>
  <si>
    <t>六</t>
    <rPh sb="0" eb="1">
      <t>ロク</t>
    </rPh>
    <phoneticPr fontId="1"/>
  </si>
  <si>
    <t>司会</t>
    <rPh sb="0" eb="2">
      <t>シカイ</t>
    </rPh>
    <phoneticPr fontId="1"/>
  </si>
  <si>
    <t>提言</t>
    <rPh sb="0" eb="2">
      <t>テイゲン</t>
    </rPh>
    <phoneticPr fontId="1"/>
  </si>
  <si>
    <t>記録</t>
    <rPh sb="0" eb="2">
      <t>キロク</t>
    </rPh>
    <phoneticPr fontId="1"/>
  </si>
  <si>
    <t>教育課程</t>
    <rPh sb="0" eb="2">
      <t>キョウイク</t>
    </rPh>
    <rPh sb="2" eb="4">
      <t>カテイ</t>
    </rPh>
    <phoneticPr fontId="1"/>
  </si>
  <si>
    <t>子どもの発達</t>
    <rPh sb="0" eb="1">
      <t>コ</t>
    </rPh>
    <rPh sb="4" eb="6">
      <t>ハッタツ</t>
    </rPh>
    <phoneticPr fontId="1"/>
  </si>
  <si>
    <t>教育環境整備</t>
    <rPh sb="0" eb="2">
      <t>キョウイク</t>
    </rPh>
    <rPh sb="2" eb="4">
      <t>カンキョウ</t>
    </rPh>
    <rPh sb="4" eb="6">
      <t>セイビ</t>
    </rPh>
    <phoneticPr fontId="1"/>
  </si>
  <si>
    <t>組織・運営</t>
    <rPh sb="0" eb="2">
      <t>ソシキ</t>
    </rPh>
    <rPh sb="3" eb="5">
      <t>ウンエイ</t>
    </rPh>
    <phoneticPr fontId="1"/>
  </si>
  <si>
    <t>教職員専門性</t>
    <rPh sb="0" eb="3">
      <t>キョウショクイン</t>
    </rPh>
    <rPh sb="3" eb="6">
      <t>センモンセイ</t>
    </rPh>
    <phoneticPr fontId="1"/>
  </si>
  <si>
    <t>特別課題</t>
    <rPh sb="0" eb="2">
      <t>トクベツ</t>
    </rPh>
    <rPh sb="2" eb="4">
      <t>カダイ</t>
    </rPh>
    <phoneticPr fontId="1"/>
  </si>
  <si>
    <t>特</t>
    <rPh sb="0" eb="1">
      <t>トク</t>
    </rPh>
    <phoneticPr fontId="1"/>
  </si>
  <si>
    <t>Ａ</t>
    <phoneticPr fontId="1"/>
  </si>
  <si>
    <t>四国中央</t>
    <rPh sb="0" eb="4">
      <t>シコクチュウオウ</t>
    </rPh>
    <phoneticPr fontId="1"/>
  </si>
  <si>
    <t>新居浜</t>
    <rPh sb="0" eb="3">
      <t>ニイハマ</t>
    </rPh>
    <phoneticPr fontId="1"/>
  </si>
  <si>
    <t>講</t>
    <rPh sb="0" eb="1">
      <t>コウ</t>
    </rPh>
    <phoneticPr fontId="1"/>
  </si>
  <si>
    <t>西条</t>
    <rPh sb="0" eb="2">
      <t>サイジョウ</t>
    </rPh>
    <phoneticPr fontId="1"/>
  </si>
  <si>
    <t>Ｂ</t>
    <phoneticPr fontId="1"/>
  </si>
  <si>
    <t>今治</t>
    <rPh sb="0" eb="2">
      <t>イマバリ</t>
    </rPh>
    <phoneticPr fontId="1"/>
  </si>
  <si>
    <t>越智</t>
    <rPh sb="0" eb="2">
      <t>オチ</t>
    </rPh>
    <phoneticPr fontId="1"/>
  </si>
  <si>
    <t>東温</t>
    <rPh sb="0" eb="1">
      <t>ヒガシ</t>
    </rPh>
    <rPh sb="1" eb="2">
      <t>オン</t>
    </rPh>
    <phoneticPr fontId="1"/>
  </si>
  <si>
    <t>Ｃ</t>
    <phoneticPr fontId="1"/>
  </si>
  <si>
    <t>松山</t>
    <rPh sb="0" eb="2">
      <t>マツヤマ</t>
    </rPh>
    <phoneticPr fontId="1"/>
  </si>
  <si>
    <t>Ｄ</t>
    <phoneticPr fontId="1"/>
  </si>
  <si>
    <t>上浮穴</t>
    <rPh sb="0" eb="3">
      <t>カミウケナ</t>
    </rPh>
    <phoneticPr fontId="1"/>
  </si>
  <si>
    <t>大洲</t>
    <rPh sb="0" eb="2">
      <t>オオズ</t>
    </rPh>
    <phoneticPr fontId="1"/>
  </si>
  <si>
    <t>喜多</t>
    <rPh sb="0" eb="2">
      <t>キタ</t>
    </rPh>
    <phoneticPr fontId="1"/>
  </si>
  <si>
    <t>Ｅ</t>
    <phoneticPr fontId="1"/>
  </si>
  <si>
    <t>八幡浜</t>
    <rPh sb="0" eb="3">
      <t>ヤワタハマ</t>
    </rPh>
    <phoneticPr fontId="1"/>
  </si>
  <si>
    <t>西宇和</t>
    <rPh sb="0" eb="3">
      <t>ニシウワ</t>
    </rPh>
    <phoneticPr fontId="1"/>
  </si>
  <si>
    <t>西予</t>
    <rPh sb="0" eb="2">
      <t>セイヨ</t>
    </rPh>
    <phoneticPr fontId="1"/>
  </si>
  <si>
    <t>Ｆ</t>
    <phoneticPr fontId="1"/>
  </si>
  <si>
    <t>宇和島</t>
    <rPh sb="0" eb="3">
      <t>ウワジマ</t>
    </rPh>
    <phoneticPr fontId="1"/>
  </si>
  <si>
    <t>北宇和</t>
    <rPh sb="0" eb="3">
      <t>キタウワ</t>
    </rPh>
    <phoneticPr fontId="1"/>
  </si>
  <si>
    <t>南宇和</t>
    <rPh sb="0" eb="3">
      <t>ミナミウワ</t>
    </rPh>
    <phoneticPr fontId="1"/>
  </si>
  <si>
    <t>合計</t>
    <rPh sb="0" eb="2">
      <t>ゴウケイ</t>
    </rPh>
    <phoneticPr fontId="1"/>
  </si>
  <si>
    <t>小</t>
    <rPh sb="0" eb="1">
      <t>ショウ</t>
    </rPh>
    <phoneticPr fontId="1"/>
  </si>
  <si>
    <t xml:space="preserve"> </t>
    <phoneticPr fontId="1"/>
  </si>
  <si>
    <t>中</t>
    <rPh sb="0" eb="1">
      <t>チュウ</t>
    </rPh>
    <phoneticPr fontId="1"/>
  </si>
  <si>
    <t>計</t>
    <rPh sb="0" eb="1">
      <t>ケイ</t>
    </rPh>
    <phoneticPr fontId="1"/>
  </si>
  <si>
    <t>会場定員</t>
    <rPh sb="0" eb="2">
      <t>カイジョウ</t>
    </rPh>
    <rPh sb="2" eb="4">
      <t>テイイン</t>
    </rPh>
    <phoneticPr fontId="1"/>
  </si>
  <si>
    <t>（中学校）</t>
    <rPh sb="1" eb="2">
      <t>ナカ</t>
    </rPh>
    <rPh sb="2" eb="4">
      <t>ガッコウ</t>
    </rPh>
    <phoneticPr fontId="1"/>
  </si>
  <si>
    <t>会員数
（2022年度）</t>
    <rPh sb="0" eb="3">
      <t>カイインスウ</t>
    </rPh>
    <rPh sb="9" eb="11">
      <t>ネンド</t>
    </rPh>
    <phoneticPr fontId="1"/>
  </si>
  <si>
    <t>令和２年度</t>
    <rPh sb="0" eb="2">
      <t>レイワ</t>
    </rPh>
    <rPh sb="3" eb="4">
      <t>ネン</t>
    </rPh>
    <rPh sb="4" eb="5">
      <t>ド</t>
    </rPh>
    <phoneticPr fontId="1"/>
  </si>
  <si>
    <t>次期分科会</t>
    <rPh sb="0" eb="1">
      <t>ジ</t>
    </rPh>
    <rPh sb="1" eb="2">
      <t>キ</t>
    </rPh>
    <rPh sb="2" eb="5">
      <t>ブンカカイ</t>
    </rPh>
    <phoneticPr fontId="1"/>
  </si>
  <si>
    <t>八幡浜大会
岡山（高知大会）</t>
    <phoneticPr fontId="1"/>
  </si>
  <si>
    <t>岡山大会
参加割当分科会</t>
    <rPh sb="0" eb="2">
      <t>オカヤマ</t>
    </rPh>
    <rPh sb="2" eb="4">
      <t>タイカイ</t>
    </rPh>
    <rPh sb="5" eb="7">
      <t>サンカ</t>
    </rPh>
    <rPh sb="7" eb="8">
      <t>ワ</t>
    </rPh>
    <rPh sb="8" eb="9">
      <t>ア</t>
    </rPh>
    <rPh sb="9" eb="12">
      <t>ブンカカイ</t>
    </rPh>
    <phoneticPr fontId="1"/>
  </si>
  <si>
    <t>A</t>
    <phoneticPr fontId="1"/>
  </si>
  <si>
    <t>５Ａ</t>
    <phoneticPr fontId="1"/>
  </si>
  <si>
    <t>講</t>
    <phoneticPr fontId="1"/>
  </si>
  <si>
    <t>5A</t>
    <phoneticPr fontId="1"/>
  </si>
  <si>
    <t>中</t>
    <rPh sb="0" eb="1">
      <t>ナカ</t>
    </rPh>
    <phoneticPr fontId="1"/>
  </si>
  <si>
    <t>特</t>
    <phoneticPr fontId="1"/>
  </si>
  <si>
    <t>※5</t>
    <phoneticPr fontId="1"/>
  </si>
  <si>
    <t>５Ｂ</t>
    <phoneticPr fontId="1"/>
  </si>
  <si>
    <t>特</t>
  </si>
  <si>
    <t>B</t>
    <phoneticPr fontId="1"/>
  </si>
  <si>
    <t>1B</t>
    <phoneticPr fontId="1"/>
  </si>
  <si>
    <t>※1B</t>
    <phoneticPr fontId="1"/>
  </si>
  <si>
    <t>1Ｂ
特Ａ</t>
    <rPh sb="3" eb="4">
      <t>トク</t>
    </rPh>
    <phoneticPr fontId="1"/>
  </si>
  <si>
    <t>1Ｂ</t>
    <phoneticPr fontId="1"/>
  </si>
  <si>
    <t>特Ⅱ</t>
    <rPh sb="0" eb="1">
      <t>トク</t>
    </rPh>
    <phoneticPr fontId="1"/>
  </si>
  <si>
    <t>C</t>
    <phoneticPr fontId="1"/>
  </si>
  <si>
    <t>１B</t>
  </si>
  <si>
    <t>D</t>
    <phoneticPr fontId="1"/>
  </si>
  <si>
    <t>1A</t>
    <phoneticPr fontId="1"/>
  </si>
  <si>
    <t>特Ｂ</t>
    <rPh sb="0" eb="1">
      <t>トク</t>
    </rPh>
    <phoneticPr fontId="1"/>
  </si>
  <si>
    <t>※3</t>
    <phoneticPr fontId="1"/>
  </si>
  <si>
    <t>E</t>
    <phoneticPr fontId="1"/>
  </si>
  <si>
    <t>特Ｂ
２</t>
    <rPh sb="0" eb="1">
      <t>トク</t>
    </rPh>
    <phoneticPr fontId="1"/>
  </si>
  <si>
    <t>１A</t>
  </si>
  <si>
    <t>※2</t>
  </si>
  <si>
    <t>１A</t>
    <phoneticPr fontId="1"/>
  </si>
  <si>
    <t>F</t>
    <phoneticPr fontId="1"/>
  </si>
  <si>
    <t>特Ⅰ</t>
    <rPh sb="0" eb="1">
      <t>トク</t>
    </rPh>
    <phoneticPr fontId="1"/>
  </si>
  <si>
    <t>講</t>
  </si>
  <si>
    <t>※四国：小1B、中２</t>
    <phoneticPr fontId="1"/>
  </si>
  <si>
    <t>事務局４</t>
    <rPh sb="0" eb="2">
      <t>ジム</t>
    </rPh>
    <rPh sb="2" eb="3">
      <t>キョク</t>
    </rPh>
    <phoneticPr fontId="1"/>
  </si>
  <si>
    <t>計２３人</t>
    <rPh sb="0" eb="1">
      <t>ケイ</t>
    </rPh>
    <rPh sb="3" eb="4">
      <t>ニン</t>
    </rPh>
    <phoneticPr fontId="1"/>
  </si>
  <si>
    <t>令和５年度
　宇和島大会
石川（徳島大会）</t>
    <rPh sb="0" eb="2">
      <t>レイワ</t>
    </rPh>
    <rPh sb="3" eb="4">
      <t>ネン</t>
    </rPh>
    <rPh sb="4" eb="5">
      <t>ド</t>
    </rPh>
    <rPh sb="7" eb="10">
      <t>ウワジマ</t>
    </rPh>
    <rPh sb="10" eb="12">
      <t>タイカイ</t>
    </rPh>
    <rPh sb="13" eb="15">
      <t>イシカワ</t>
    </rPh>
    <rPh sb="16" eb="18">
      <t>トクシマ</t>
    </rPh>
    <rPh sb="18" eb="20">
      <t>タイカイ</t>
    </rPh>
    <phoneticPr fontId="1"/>
  </si>
  <si>
    <t>令和７年度
松山大会
茨城（愛媛大会）</t>
    <rPh sb="0" eb="2">
      <t>レイワ</t>
    </rPh>
    <rPh sb="4" eb="5">
      <t>ド</t>
    </rPh>
    <rPh sb="6" eb="8">
      <t>マツヤマ</t>
    </rPh>
    <rPh sb="11" eb="13">
      <t>イバラキ</t>
    </rPh>
    <rPh sb="14" eb="16">
      <t>エヒメ</t>
    </rPh>
    <rPh sb="16" eb="18">
      <t>タイカイ</t>
    </rPh>
    <phoneticPr fontId="1"/>
  </si>
  <si>
    <t>※４</t>
  </si>
  <si>
    <t>※５</t>
    <phoneticPr fontId="1"/>
  </si>
  <si>
    <t>※１B</t>
    <phoneticPr fontId="1"/>
  </si>
  <si>
    <t>※３</t>
  </si>
  <si>
    <t>※１A</t>
    <phoneticPr fontId="1"/>
  </si>
  <si>
    <t>☆２</t>
  </si>
  <si>
    <t>※２</t>
    <phoneticPr fontId="1"/>
  </si>
  <si>
    <t>※4</t>
    <phoneticPr fontId="1"/>
  </si>
  <si>
    <t>※四国：各１提言</t>
    <rPh sb="1" eb="3">
      <t>シコク</t>
    </rPh>
    <rPh sb="4" eb="5">
      <t>カク</t>
    </rPh>
    <rPh sb="6" eb="8">
      <t>テイゲン</t>
    </rPh>
    <phoneticPr fontId="1"/>
  </si>
  <si>
    <t>令和5年度　第62回愛媛県小中学校教頭会研究大会（宇和島大会）分科会参加割当人数（案）　　</t>
    <rPh sb="0" eb="1">
      <t>レイ</t>
    </rPh>
    <rPh sb="1" eb="2">
      <t>ワ</t>
    </rPh>
    <rPh sb="3" eb="5">
      <t>ネンド</t>
    </rPh>
    <rPh sb="4" eb="5">
      <t>ド</t>
    </rPh>
    <rPh sb="5" eb="7">
      <t>ヘイネンド</t>
    </rPh>
    <rPh sb="6" eb="7">
      <t>ダイ</t>
    </rPh>
    <rPh sb="9" eb="10">
      <t>カイ</t>
    </rPh>
    <rPh sb="10" eb="13">
      <t>エヒメケン</t>
    </rPh>
    <rPh sb="13" eb="15">
      <t>ショウチュウ</t>
    </rPh>
    <rPh sb="15" eb="17">
      <t>ガッコウ</t>
    </rPh>
    <rPh sb="17" eb="19">
      <t>キョウトウ</t>
    </rPh>
    <rPh sb="19" eb="20">
      <t>カイ</t>
    </rPh>
    <rPh sb="20" eb="22">
      <t>ケンキュウ</t>
    </rPh>
    <rPh sb="22" eb="24">
      <t>タイカイ</t>
    </rPh>
    <rPh sb="25" eb="28">
      <t>ウワジマ</t>
    </rPh>
    <rPh sb="28" eb="30">
      <t>タイカイ</t>
    </rPh>
    <rPh sb="29" eb="30">
      <t>ヤマダイ</t>
    </rPh>
    <rPh sb="31" eb="34">
      <t>ブンカカイ</t>
    </rPh>
    <rPh sb="34" eb="36">
      <t>サンカ</t>
    </rPh>
    <rPh sb="36" eb="37">
      <t>ワ</t>
    </rPh>
    <rPh sb="37" eb="38">
      <t>ア</t>
    </rPh>
    <rPh sb="38" eb="40">
      <t>ニンズウ</t>
    </rPh>
    <rPh sb="41" eb="42">
      <t>アン</t>
    </rPh>
    <phoneticPr fontId="1"/>
  </si>
  <si>
    <t>　</t>
    <phoneticPr fontId="1"/>
  </si>
  <si>
    <t>愛媛県小中学校教頭会研究大会　令和５年～６年度別提言等割当について（案）</t>
    <rPh sb="21" eb="23">
      <t>ネンド</t>
    </rPh>
    <rPh sb="34" eb="35">
      <t>アン</t>
    </rPh>
    <phoneticPr fontId="1"/>
  </si>
  <si>
    <t>【第13期1年目】</t>
    <rPh sb="1" eb="2">
      <t>ダイ</t>
    </rPh>
    <rPh sb="4" eb="5">
      <t>キ</t>
    </rPh>
    <rPh sb="6" eb="8">
      <t>ネンメ</t>
    </rPh>
    <phoneticPr fontId="1"/>
  </si>
  <si>
    <t>令和５年度</t>
    <rPh sb="0" eb="2">
      <t>レイワ</t>
    </rPh>
    <rPh sb="4" eb="5">
      <t>ド</t>
    </rPh>
    <phoneticPr fontId="1"/>
  </si>
  <si>
    <t>オ　全国大会参加人数（名）</t>
    <rPh sb="2" eb="6">
      <t>ゼンコクタイカイ</t>
    </rPh>
    <rPh sb="6" eb="10">
      <t>サンカニンズ</t>
    </rPh>
    <rPh sb="11" eb="12">
      <t>メイ</t>
    </rPh>
    <phoneticPr fontId="1"/>
  </si>
  <si>
    <t>参　全国大会参加人数（名）</t>
    <rPh sb="0" eb="1">
      <t>マイ</t>
    </rPh>
    <rPh sb="2" eb="6">
      <t>ゼンコクタイカイ</t>
    </rPh>
    <rPh sb="6" eb="10">
      <t>サンカニンズ</t>
    </rPh>
    <rPh sb="11" eb="12">
      <t>メイ</t>
    </rPh>
    <phoneticPr fontId="1"/>
  </si>
  <si>
    <t>令和６年度
県大会 →新居浜
全国大会　→高知　　　　四国大会　→高知</t>
    <rPh sb="11" eb="14">
      <t>ニイハマ</t>
    </rPh>
    <rPh sb="21" eb="23">
      <t>コウチ</t>
    </rPh>
    <rPh sb="33" eb="35">
      <t>コウチ</t>
    </rPh>
    <phoneticPr fontId="1"/>
  </si>
  <si>
    <t>県大会　　→宇和島
全国大会 →石川　　　　　　　　　　         　四国大会 →徳島</t>
    <rPh sb="6" eb="9">
      <t>ウワジマ</t>
    </rPh>
    <rPh sb="16" eb="18">
      <t>イシカワ</t>
    </rPh>
    <rPh sb="44" eb="46">
      <t>トクシマ</t>
    </rPh>
    <phoneticPr fontId="1"/>
  </si>
  <si>
    <t>オンライン石川大会
参加割当分科会</t>
    <rPh sb="5" eb="7">
      <t>イシカワ</t>
    </rPh>
    <rPh sb="7" eb="9">
      <t>タイカイ</t>
    </rPh>
    <rPh sb="10" eb="12">
      <t>サンカ</t>
    </rPh>
    <rPh sb="12" eb="13">
      <t>ワ</t>
    </rPh>
    <rPh sb="13" eb="14">
      <t>ア</t>
    </rPh>
    <rPh sb="14" eb="17">
      <t>ブンカカイ</t>
    </rPh>
    <phoneticPr fontId="1"/>
  </si>
  <si>
    <t>参集石川大会
参加割当分科会</t>
    <rPh sb="0" eb="2">
      <t>サンシュウ</t>
    </rPh>
    <rPh sb="2" eb="4">
      <t>イシカワ</t>
    </rPh>
    <rPh sb="4" eb="6">
      <t>タイカイ</t>
    </rPh>
    <rPh sb="7" eb="9">
      <t>サンカ</t>
    </rPh>
    <rPh sb="9" eb="10">
      <t>ワ</t>
    </rPh>
    <rPh sb="10" eb="11">
      <t>ア</t>
    </rPh>
    <rPh sb="11" eb="14">
      <t>ブンカカイ</t>
    </rPh>
    <phoneticPr fontId="1"/>
  </si>
  <si>
    <t>4・特Ⅱ</t>
    <rPh sb="2" eb="3">
      <t>トク</t>
    </rPh>
    <phoneticPr fontId="1"/>
  </si>
  <si>
    <t>5B</t>
    <phoneticPr fontId="1"/>
  </si>
  <si>
    <t>１B</t>
    <phoneticPr fontId="1"/>
  </si>
  <si>
    <t>※2</t>
    <phoneticPr fontId="1"/>
  </si>
  <si>
    <t>事務局</t>
    <rPh sb="0" eb="3">
      <t>ジムキョク</t>
    </rPh>
    <phoneticPr fontId="1"/>
  </si>
  <si>
    <t>※事務局は松山に含む。事務局内で参加者を調整後、松山市教頭会で参加者を決める。
※各ブロックで1名は参集での参加。各ブロックの上に記載された郡市から順に回していく予定。
※次年度の県大会につながるように、新居浜市に参集を1名増やしている。</t>
    <rPh sb="1" eb="4">
      <t>ジムキョク</t>
    </rPh>
    <rPh sb="5" eb="7">
      <t>マツヤマ</t>
    </rPh>
    <rPh sb="8" eb="9">
      <t>フク</t>
    </rPh>
    <rPh sb="11" eb="14">
      <t>ジムキョク</t>
    </rPh>
    <rPh sb="14" eb="15">
      <t>ナイ</t>
    </rPh>
    <rPh sb="16" eb="19">
      <t>サンカシャ</t>
    </rPh>
    <rPh sb="20" eb="23">
      <t>チョウセイゴ</t>
    </rPh>
    <rPh sb="24" eb="26">
      <t>マツヤマ</t>
    </rPh>
    <rPh sb="26" eb="27">
      <t>シ</t>
    </rPh>
    <rPh sb="27" eb="30">
      <t>キョウトウカイ</t>
    </rPh>
    <rPh sb="31" eb="34">
      <t>サンカシャ</t>
    </rPh>
    <rPh sb="35" eb="36">
      <t>キ</t>
    </rPh>
    <rPh sb="41" eb="42">
      <t>カク</t>
    </rPh>
    <rPh sb="48" eb="49">
      <t>メイ</t>
    </rPh>
    <rPh sb="50" eb="52">
      <t>サンシュウ</t>
    </rPh>
    <rPh sb="54" eb="56">
      <t>サンカ</t>
    </rPh>
    <rPh sb="57" eb="58">
      <t>カク</t>
    </rPh>
    <rPh sb="63" eb="64">
      <t>ウエ</t>
    </rPh>
    <rPh sb="65" eb="67">
      <t>キサイ</t>
    </rPh>
    <rPh sb="70" eb="72">
      <t>グンシ</t>
    </rPh>
    <rPh sb="74" eb="75">
      <t>ジュン</t>
    </rPh>
    <rPh sb="76" eb="77">
      <t>マワ</t>
    </rPh>
    <rPh sb="81" eb="83">
      <t>ヨテイ</t>
    </rPh>
    <rPh sb="86" eb="89">
      <t>ジネンド</t>
    </rPh>
    <rPh sb="90" eb="93">
      <t>ケンタイカイ</t>
    </rPh>
    <rPh sb="102" eb="106">
      <t>ニイハマシ</t>
    </rPh>
    <rPh sb="107" eb="109">
      <t>サンシュウ</t>
    </rPh>
    <rPh sb="111" eb="113">
      <t>メイフ</t>
    </rPh>
    <phoneticPr fontId="1"/>
  </si>
  <si>
    <t xml:space="preserve">愛媛県小中学校教頭会研究大会及び県大会・全国大会提言等割当　令和５年度から10年度　第13期・14期【案】 </t>
    <rPh sb="14" eb="15">
      <t>オヨ</t>
    </rPh>
    <rPh sb="16" eb="19">
      <t>ケンタイカイ</t>
    </rPh>
    <rPh sb="20" eb="24">
      <t>ゼンコクタイカイ</t>
    </rPh>
    <rPh sb="24" eb="26">
      <t>テイゲン</t>
    </rPh>
    <rPh sb="26" eb="27">
      <t>ナド</t>
    </rPh>
    <rPh sb="30" eb="32">
      <t>レイワ</t>
    </rPh>
    <rPh sb="33" eb="35">
      <t>ネンド</t>
    </rPh>
    <rPh sb="39" eb="41">
      <t>ネンド</t>
    </rPh>
    <rPh sb="42" eb="43">
      <t>ダイ</t>
    </rPh>
    <rPh sb="45" eb="46">
      <t>キ</t>
    </rPh>
    <rPh sb="49" eb="50">
      <t>キ</t>
    </rPh>
    <rPh sb="51" eb="52">
      <t>アン</t>
    </rPh>
    <phoneticPr fontId="1"/>
  </si>
  <si>
    <t>【第１３期】</t>
    <rPh sb="1" eb="2">
      <t>ダイ</t>
    </rPh>
    <rPh sb="4" eb="5">
      <t>キ</t>
    </rPh>
    <phoneticPr fontId="1"/>
  </si>
  <si>
    <t>【第14期】</t>
    <rPh sb="1" eb="2">
      <t>ダイ</t>
    </rPh>
    <rPh sb="4" eb="5">
      <t>キ</t>
    </rPh>
    <phoneticPr fontId="1"/>
  </si>
  <si>
    <t>令和６年度
　　新居浜大会
高知（高知大会）</t>
    <rPh sb="0" eb="2">
      <t>レイワ</t>
    </rPh>
    <rPh sb="4" eb="5">
      <t>ド</t>
    </rPh>
    <rPh sb="8" eb="11">
      <t>ニイハマ</t>
    </rPh>
    <rPh sb="11" eb="13">
      <t>タイカイ</t>
    </rPh>
    <rPh sb="14" eb="16">
      <t>コウチ</t>
    </rPh>
    <rPh sb="17" eb="19">
      <t>コウチ</t>
    </rPh>
    <rPh sb="19" eb="21">
      <t>タイカイ</t>
    </rPh>
    <phoneticPr fontId="1"/>
  </si>
  <si>
    <t>R5石川大会</t>
    <rPh sb="2" eb="6">
      <t>イシカワタイカイ</t>
    </rPh>
    <phoneticPr fontId="1"/>
  </si>
  <si>
    <t>オンライン</t>
    <phoneticPr fontId="1"/>
  </si>
  <si>
    <t>人数</t>
    <rPh sb="0" eb="2">
      <t>ニンズウ</t>
    </rPh>
    <phoneticPr fontId="1"/>
  </si>
  <si>
    <t>参集</t>
    <rPh sb="0" eb="2">
      <t>サンシュウ</t>
    </rPh>
    <phoneticPr fontId="1"/>
  </si>
  <si>
    <t>※１Ｂ</t>
    <phoneticPr fontId="1"/>
  </si>
  <si>
    <t>1Ａ</t>
    <phoneticPr fontId="1"/>
  </si>
  <si>
    <t>※１Ａ</t>
    <phoneticPr fontId="1"/>
  </si>
  <si>
    <t>※四国　小３、中４</t>
    <rPh sb="4" eb="5">
      <t>ショウ</t>
    </rPh>
    <rPh sb="7" eb="8">
      <t>ナカ</t>
    </rPh>
    <phoneticPr fontId="1"/>
  </si>
  <si>
    <t>※四国：小1B、中２</t>
    <rPh sb="1" eb="3">
      <t>シコク</t>
    </rPh>
    <rPh sb="4" eb="5">
      <t>ショウ</t>
    </rPh>
    <rPh sb="8" eb="9">
      <t>チュウ</t>
    </rPh>
    <phoneticPr fontId="1"/>
  </si>
  <si>
    <t>第62回 愛媛県小中学校教頭会研究大会(宇和島大会)</t>
    <rPh sb="0" eb="1">
      <t>ダイ</t>
    </rPh>
    <rPh sb="3" eb="4">
      <t>カイ</t>
    </rPh>
    <rPh sb="5" eb="19">
      <t>エヒメケンショウチュウガッコウキョウトウカイケンキュウタイカイ</t>
    </rPh>
    <rPh sb="20" eb="23">
      <t>ウワジマ</t>
    </rPh>
    <rPh sb="23" eb="25">
      <t>タイカイ</t>
    </rPh>
    <phoneticPr fontId="1"/>
  </si>
  <si>
    <t>※　この参加者名簿については新年度理事会で詳しい説明を行います。新理事さんには県教頭会ＨＰを見ておくようにお伝えください。</t>
    <rPh sb="4" eb="7">
      <t>サンカシャ</t>
    </rPh>
    <rPh sb="7" eb="9">
      <t>メイボ</t>
    </rPh>
    <rPh sb="14" eb="17">
      <t>シンネンド</t>
    </rPh>
    <rPh sb="17" eb="20">
      <t>リジカイ</t>
    </rPh>
    <rPh sb="21" eb="22">
      <t>クワ</t>
    </rPh>
    <rPh sb="24" eb="26">
      <t>セツメイ</t>
    </rPh>
    <rPh sb="27" eb="28">
      <t>オコナ</t>
    </rPh>
    <rPh sb="32" eb="35">
      <t>シンリジ</t>
    </rPh>
    <rPh sb="39" eb="43">
      <t>ケンキョウトウカイ</t>
    </rPh>
    <rPh sb="46" eb="47">
      <t>ミ</t>
    </rPh>
    <rPh sb="54" eb="55">
      <t>ツタ</t>
    </rPh>
    <phoneticPr fontId="1"/>
  </si>
  <si>
    <t>☆全国提言あり
※四国：小５、中１A</t>
    <rPh sb="1" eb="3">
      <t>ゼンコク</t>
    </rPh>
    <rPh sb="3" eb="5">
      <t>テイゲン</t>
    </rPh>
    <rPh sb="12" eb="13">
      <t>ショウ</t>
    </rPh>
    <rPh sb="15" eb="16">
      <t>チュウ</t>
    </rPh>
    <phoneticPr fontId="1"/>
  </si>
  <si>
    <t>1Ｂ（１人）・６（1人）</t>
    <rPh sb="4" eb="5">
      <t>ニン</t>
    </rPh>
    <rPh sb="10" eb="11">
      <t>ニン</t>
    </rPh>
    <phoneticPr fontId="1"/>
  </si>
  <si>
    <t>事務局</t>
    <rPh sb="0" eb="2">
      <t>ジム</t>
    </rPh>
    <rPh sb="2" eb="3">
      <t>キョク</t>
    </rPh>
    <phoneticPr fontId="1"/>
  </si>
  <si>
    <t>2</t>
    <phoneticPr fontId="1"/>
  </si>
  <si>
    <t>　</t>
    <phoneticPr fontId="1"/>
  </si>
  <si>
    <t xml:space="preserve">　令和５年度から10年度　第13期・14期【案】 </t>
    <phoneticPr fontId="1"/>
  </si>
  <si>
    <t>愛媛県小中学校教頭会研究大会及び県大会・全国大会提言等割当　</t>
    <phoneticPr fontId="1"/>
  </si>
  <si>
    <t>※四国：中３</t>
    <phoneticPr fontId="1"/>
  </si>
  <si>
    <t>☆全国高知（中２）
※四国：全国と兼ねる（中２）</t>
    <rPh sb="1" eb="3">
      <t>ゼンコク</t>
    </rPh>
    <rPh sb="3" eb="5">
      <t>コウチ</t>
    </rPh>
    <rPh sb="6" eb="7">
      <t>チュウ</t>
    </rPh>
    <rPh sb="14" eb="16">
      <t>ゼンコク</t>
    </rPh>
    <rPh sb="17" eb="18">
      <t>カ</t>
    </rPh>
    <phoneticPr fontId="1"/>
  </si>
  <si>
    <t>１B</t>
    <phoneticPr fontId="1"/>
  </si>
  <si>
    <t>☆全国石川
※四国：中３</t>
    <rPh sb="1" eb="3">
      <t>ゼンコク</t>
    </rPh>
    <rPh sb="3" eb="5">
      <t>イシカワ</t>
    </rPh>
    <rPh sb="10" eb="11">
      <t>ナカ</t>
    </rPh>
    <phoneticPr fontId="1"/>
  </si>
  <si>
    <t>☆全国高知（中２）
※四国は全国と兼ねる
（中２）</t>
    <rPh sb="1" eb="3">
      <t>ゼンコク</t>
    </rPh>
    <rPh sb="3" eb="5">
      <t>コウチ</t>
    </rPh>
    <rPh sb="6" eb="7">
      <t>チュウ</t>
    </rPh>
    <rPh sb="14" eb="16">
      <t>ゼンコク</t>
    </rPh>
    <rPh sb="17" eb="18">
      <t>カ</t>
    </rPh>
    <rPh sb="22" eb="23">
      <t>チュウ</t>
    </rPh>
    <phoneticPr fontId="1"/>
  </si>
  <si>
    <r>
      <t xml:space="preserve">令和８年度
</t>
    </r>
    <r>
      <rPr>
        <b/>
        <sz val="11"/>
        <rFont val="ＭＳ Ｐゴシック"/>
        <family val="3"/>
        <charset val="128"/>
      </rPr>
      <t>南予</t>
    </r>
    <r>
      <rPr>
        <sz val="11"/>
        <rFont val="ＭＳ Ｐゴシック"/>
        <family val="3"/>
        <charset val="128"/>
      </rPr>
      <t>大会
北海道（香川大会）</t>
    </r>
    <rPh sb="0" eb="2">
      <t>レイワ</t>
    </rPh>
    <rPh sb="3" eb="4">
      <t>ネン</t>
    </rPh>
    <rPh sb="4" eb="5">
      <t>ド</t>
    </rPh>
    <rPh sb="6" eb="8">
      <t>ナンヨ</t>
    </rPh>
    <rPh sb="8" eb="10">
      <t>タイカイ</t>
    </rPh>
    <rPh sb="11" eb="14">
      <t>ホッカイドウ</t>
    </rPh>
    <rPh sb="15" eb="17">
      <t>カガワ</t>
    </rPh>
    <rPh sb="17" eb="19">
      <t>タイカイ</t>
    </rPh>
    <phoneticPr fontId="1"/>
  </si>
  <si>
    <r>
      <t xml:space="preserve">令和９年度
</t>
    </r>
    <r>
      <rPr>
        <b/>
        <sz val="11"/>
        <rFont val="ＭＳ Ｐゴシック"/>
        <family val="3"/>
        <charset val="128"/>
      </rPr>
      <t>東予</t>
    </r>
    <r>
      <rPr>
        <sz val="11"/>
        <rFont val="ＭＳ Ｐゴシック"/>
        <family val="3"/>
        <charset val="128"/>
      </rPr>
      <t>大会
近畿（徳島大会）</t>
    </r>
    <rPh sb="0" eb="2">
      <t>レイワ</t>
    </rPh>
    <rPh sb="4" eb="5">
      <t>ド</t>
    </rPh>
    <rPh sb="6" eb="8">
      <t>トウヨ</t>
    </rPh>
    <rPh sb="8" eb="10">
      <t>タイカイ</t>
    </rPh>
    <rPh sb="11" eb="13">
      <t>キンキ</t>
    </rPh>
    <rPh sb="14" eb="16">
      <t>トクシマ</t>
    </rPh>
    <rPh sb="16" eb="18">
      <t>タイカイ</t>
    </rPh>
    <phoneticPr fontId="1"/>
  </si>
  <si>
    <r>
      <t xml:space="preserve">令和10年度
</t>
    </r>
    <r>
      <rPr>
        <b/>
        <sz val="11"/>
        <rFont val="ＭＳ Ｐゴシック"/>
        <family val="3"/>
        <charset val="128"/>
      </rPr>
      <t>南予</t>
    </r>
    <r>
      <rPr>
        <sz val="11"/>
        <rFont val="ＭＳ Ｐゴシック"/>
        <family val="3"/>
        <charset val="128"/>
      </rPr>
      <t>大会
中国（高知大会）</t>
    </r>
    <rPh sb="0" eb="2">
      <t>レイワ</t>
    </rPh>
    <rPh sb="5" eb="6">
      <t>ド</t>
    </rPh>
    <rPh sb="7" eb="9">
      <t>ナンヨ</t>
    </rPh>
    <rPh sb="9" eb="11">
      <t>タイカイ</t>
    </rPh>
    <rPh sb="12" eb="13">
      <t>ナカ</t>
    </rPh>
    <rPh sb="13" eb="14">
      <t>クニ</t>
    </rPh>
    <rPh sb="15" eb="17">
      <t>コウチ</t>
    </rPh>
    <rPh sb="17" eb="19">
      <t>タイカイ</t>
    </rPh>
    <phoneticPr fontId="1"/>
  </si>
  <si>
    <t>※　小中学校数は2022年度のものなので、減少の可能性あり。
※　14期については各年度12名の提言者を予定。全国は令和８年度。どの分科会かは未定。
※　四国の割り当てはパターンに沿って調整した。ただし、令和５年度の徳島大会は各分科会１提言。令和６年度の全国大会高知大会は、各分科会２提言となり、愛媛県は１提言のみ。
※　提言者の割り当ては、過去６年間、今後３年間の状況をある程度考慮。
　各ブロックで小・中の提言が必要なので、規模を考慮することは難しい。</t>
    <rPh sb="2" eb="7">
      <t>ショウチュウガッコウスウ</t>
    </rPh>
    <rPh sb="12" eb="14">
      <t>ネンド</t>
    </rPh>
    <rPh sb="21" eb="23">
      <t>ゲンショウ</t>
    </rPh>
    <rPh sb="24" eb="27">
      <t>カノウセイ</t>
    </rPh>
    <rPh sb="35" eb="36">
      <t>キ</t>
    </rPh>
    <rPh sb="41" eb="44">
      <t>カクネンド</t>
    </rPh>
    <rPh sb="46" eb="47">
      <t>メイ</t>
    </rPh>
    <rPh sb="48" eb="51">
      <t>テイゲンシャ</t>
    </rPh>
    <rPh sb="52" eb="54">
      <t>ヨテイ</t>
    </rPh>
    <rPh sb="55" eb="57">
      <t>ゼンコク</t>
    </rPh>
    <rPh sb="58" eb="60">
      <t>レイワ</t>
    </rPh>
    <rPh sb="61" eb="63">
      <t>ネンド</t>
    </rPh>
    <rPh sb="71" eb="73">
      <t>ミテイ</t>
    </rPh>
    <rPh sb="77" eb="79">
      <t>シコク</t>
    </rPh>
    <rPh sb="80" eb="81">
      <t>ワ</t>
    </rPh>
    <rPh sb="82" eb="83">
      <t>ア</t>
    </rPh>
    <rPh sb="90" eb="91">
      <t>ソ</t>
    </rPh>
    <rPh sb="102" eb="104">
      <t>レイワ</t>
    </rPh>
    <rPh sb="105" eb="107">
      <t>ネンド</t>
    </rPh>
    <rPh sb="108" eb="112">
      <t>トクシマタイカイ</t>
    </rPh>
    <rPh sb="113" eb="117">
      <t>カクブンカカイ</t>
    </rPh>
    <rPh sb="118" eb="120">
      <t>テイゲン</t>
    </rPh>
    <rPh sb="121" eb="123">
      <t>レイワ</t>
    </rPh>
    <rPh sb="124" eb="126">
      <t>ネンド</t>
    </rPh>
    <rPh sb="127" eb="131">
      <t>ゼンコクタイカイ</t>
    </rPh>
    <rPh sb="131" eb="135">
      <t>コウチタイカイ</t>
    </rPh>
    <rPh sb="161" eb="164">
      <t>テイゲンシャ</t>
    </rPh>
    <rPh sb="165" eb="166">
      <t>ワ</t>
    </rPh>
    <rPh sb="167" eb="168">
      <t>ア</t>
    </rPh>
    <rPh sb="171" eb="173">
      <t>カコ</t>
    </rPh>
    <rPh sb="174" eb="176">
      <t>ネンカン</t>
    </rPh>
    <rPh sb="177" eb="179">
      <t>コンゴ</t>
    </rPh>
    <rPh sb="180" eb="182">
      <t>ネンカン</t>
    </rPh>
    <rPh sb="183" eb="185">
      <t>ジョウキョウ</t>
    </rPh>
    <rPh sb="188" eb="190">
      <t>テイド</t>
    </rPh>
    <rPh sb="190" eb="192">
      <t>コウリョ</t>
    </rPh>
    <rPh sb="195" eb="196">
      <t>カク</t>
    </rPh>
    <rPh sb="201" eb="202">
      <t>ショウ</t>
    </rPh>
    <rPh sb="203" eb="204">
      <t>チュウ</t>
    </rPh>
    <phoneticPr fontId="1"/>
  </si>
  <si>
    <r>
      <t>令和５年２月４日</t>
    </r>
    <r>
      <rPr>
        <sz val="12"/>
        <rFont val="ＭＳ Ｐゴシック"/>
        <family val="3"/>
        <charset val="128"/>
      </rPr>
      <t>　
第３回　四国地区小中学校教頭会理事会</t>
    </r>
    <rPh sb="0" eb="2">
      <t>レイワ</t>
    </rPh>
    <rPh sb="3" eb="4">
      <t>ネン</t>
    </rPh>
    <rPh sb="5" eb="6">
      <t>ガツ</t>
    </rPh>
    <rPh sb="7" eb="8">
      <t>ニチ</t>
    </rPh>
    <rPh sb="10" eb="11">
      <t>ダイ</t>
    </rPh>
    <rPh sb="12" eb="13">
      <t>カイ</t>
    </rPh>
    <rPh sb="14" eb="18">
      <t>シコクチク</t>
    </rPh>
    <rPh sb="18" eb="22">
      <t>ショウチュウガッコウ</t>
    </rPh>
    <rPh sb="22" eb="25">
      <t>キョウトウカイ</t>
    </rPh>
    <rPh sb="25" eb="28">
      <t>リジカイ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</si>
</sst>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6"/>
      <name val="ＭＳ Ｐゴシック"/>
      <family val="3"/>
      <charset val="128"/>
    </font>
    <font>
      <sz val="12"/>
      <name val="ＭＳ 明朝"/>
      <family val="1"/>
      <charset val="128"/>
    </font>
    <font>
      <sz val="12"/>
      <name val="ＭＳ ゴシック"/>
      <family val="3"/>
      <charset val="128"/>
    </font>
    <font>
      <sz val="14"/>
      <name val="HG丸ｺﾞｼｯｸM-PRO"/>
      <family val="3"/>
      <charset val="128"/>
    </font>
    <font>
      <sz val="16"/>
      <name val="HG丸ｺﾞｼｯｸM-PRO"/>
      <family val="3"/>
      <charset val="128"/>
    </font>
    <font>
      <sz val="12"/>
      <color indexed="81"/>
      <name val="ＭＳ Ｐゴシック"/>
      <family val="3"/>
      <charset val="128"/>
    </font>
    <font>
      <sz val="18"/>
      <name val="HG丸ｺﾞｼｯｸM-PRO"/>
      <family val="3"/>
      <charset val="128"/>
    </font>
    <font>
      <sz val="14"/>
      <name val="ＭＳ ゴシック"/>
      <family val="3"/>
      <charset val="128"/>
    </font>
    <font>
      <sz val="14"/>
      <name val="ＭＳ 明朝"/>
      <family val="1"/>
      <charset val="128"/>
    </font>
    <font>
      <b/>
      <sz val="11"/>
      <name val="ＭＳ 明朝"/>
      <family val="1"/>
      <charset val="128"/>
    </font>
    <font>
      <i/>
      <u/>
      <sz val="14"/>
      <name val="ＭＳ ゴシック"/>
      <family val="3"/>
      <charset val="128"/>
    </font>
    <font>
      <u/>
      <sz val="16"/>
      <name val="HG丸ｺﾞｼｯｸM-PRO"/>
      <family val="3"/>
      <charset val="128"/>
    </font>
    <font>
      <sz val="12"/>
      <name val="ＭＳ Ｐゴシック"/>
      <family val="3"/>
      <charset val="128"/>
    </font>
    <font>
      <sz val="7"/>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b/>
      <sz val="14"/>
      <name val="ＭＳ Ｐゴシック"/>
      <family val="3"/>
      <charset val="128"/>
    </font>
    <font>
      <sz val="12"/>
      <color theme="1"/>
      <name val="ＭＳ Ｐゴシック"/>
      <family val="3"/>
      <charset val="128"/>
    </font>
    <font>
      <sz val="11"/>
      <color theme="1"/>
      <name val="ＭＳ Ｐゴシック"/>
      <family val="3"/>
      <charset val="128"/>
    </font>
    <font>
      <b/>
      <sz val="12"/>
      <color indexed="10"/>
      <name val="ＭＳ Ｐゴシック"/>
      <family val="3"/>
      <charset val="128"/>
    </font>
    <font>
      <sz val="18"/>
      <name val="ＭＳ Ｐゴシック"/>
      <family val="3"/>
      <charset val="128"/>
    </font>
    <font>
      <b/>
      <sz val="14"/>
      <color indexed="10"/>
      <name val="ＭＳ Ｐゴシック"/>
      <family val="3"/>
      <charset val="128"/>
    </font>
    <font>
      <sz val="13"/>
      <name val="ＭＳ Ｐゴシック"/>
      <family val="3"/>
      <charset val="128"/>
    </font>
    <font>
      <sz val="11"/>
      <name val="ＭＳ Ｐゴシック"/>
      <family val="3"/>
      <charset val="128"/>
    </font>
  </fonts>
  <fills count="12">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9966"/>
        <bgColor indexed="64"/>
      </patternFill>
    </fill>
    <fill>
      <patternFill patternType="solid">
        <fgColor theme="5" tint="0.39997558519241921"/>
        <bgColor indexed="64"/>
      </patternFill>
    </fill>
    <fill>
      <patternFill patternType="solid">
        <fgColor rgb="FFFF66FF"/>
        <bgColor indexed="64"/>
      </patternFill>
    </fill>
    <fill>
      <patternFill patternType="solid">
        <fgColor theme="8" tint="0.59999389629810485"/>
        <bgColor indexed="64"/>
      </patternFill>
    </fill>
    <fill>
      <patternFill patternType="solid">
        <fgColor rgb="FFFF99FF"/>
        <bgColor indexed="64"/>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theme="1"/>
      </left>
      <right style="thin">
        <color indexed="64"/>
      </right>
      <top style="double">
        <color theme="1"/>
      </top>
      <bottom/>
      <diagonal/>
    </border>
    <border>
      <left style="thin">
        <color indexed="64"/>
      </left>
      <right style="thin">
        <color indexed="64"/>
      </right>
      <top style="double">
        <color theme="1"/>
      </top>
      <bottom/>
      <diagonal/>
    </border>
    <border>
      <left style="thin">
        <color indexed="64"/>
      </left>
      <right style="medium">
        <color theme="1"/>
      </right>
      <top style="double">
        <color theme="1"/>
      </top>
      <bottom/>
      <diagonal/>
    </border>
    <border>
      <left style="medium">
        <color theme="1"/>
      </left>
      <right style="thin">
        <color indexed="64"/>
      </right>
      <top style="hair">
        <color theme="1"/>
      </top>
      <bottom style="thin">
        <color indexed="64"/>
      </bottom>
      <diagonal/>
    </border>
    <border>
      <left style="thin">
        <color indexed="64"/>
      </left>
      <right style="thin">
        <color indexed="64"/>
      </right>
      <top style="hair">
        <color theme="1"/>
      </top>
      <bottom style="thin">
        <color indexed="64"/>
      </bottom>
      <diagonal/>
    </border>
    <border>
      <left style="thin">
        <color indexed="64"/>
      </left>
      <right style="medium">
        <color theme="1"/>
      </right>
      <top style="hair">
        <color theme="1"/>
      </top>
      <bottom style="thin">
        <color indexed="64"/>
      </bottom>
      <diagonal/>
    </border>
    <border>
      <left style="medium">
        <color theme="1"/>
      </left>
      <right style="thin">
        <color indexed="64"/>
      </right>
      <top style="thin">
        <color indexed="64"/>
      </top>
      <bottom style="hair">
        <color indexed="64"/>
      </bottom>
      <diagonal/>
    </border>
    <border>
      <left style="thin">
        <color indexed="64"/>
      </left>
      <right style="medium">
        <color theme="1"/>
      </right>
      <top style="thin">
        <color indexed="64"/>
      </top>
      <bottom style="hair">
        <color indexed="64"/>
      </bottom>
      <diagonal/>
    </border>
    <border>
      <left style="medium">
        <color theme="1"/>
      </left>
      <right style="thin">
        <color indexed="64"/>
      </right>
      <top style="hair">
        <color indexed="64"/>
      </top>
      <bottom/>
      <diagonal/>
    </border>
    <border>
      <left style="thin">
        <color indexed="64"/>
      </left>
      <right style="medium">
        <color theme="1"/>
      </right>
      <top style="hair">
        <color indexed="64"/>
      </top>
      <bottom/>
      <diagonal/>
    </border>
    <border>
      <left style="medium">
        <color theme="1"/>
      </left>
      <right style="thin">
        <color indexed="64"/>
      </right>
      <top style="double">
        <color theme="1"/>
      </top>
      <bottom style="hair">
        <color indexed="64"/>
      </bottom>
      <diagonal/>
    </border>
    <border>
      <left style="thin">
        <color indexed="64"/>
      </left>
      <right style="medium">
        <color theme="1"/>
      </right>
      <top style="double">
        <color theme="1"/>
      </top>
      <bottom style="hair">
        <color indexed="64"/>
      </bottom>
      <diagonal/>
    </border>
    <border>
      <left style="medium">
        <color theme="1"/>
      </left>
      <right/>
      <top style="hair">
        <color indexed="64"/>
      </top>
      <bottom style="thin">
        <color indexed="64"/>
      </bottom>
      <diagonal/>
    </border>
    <border>
      <left/>
      <right style="medium">
        <color theme="1"/>
      </right>
      <top style="hair">
        <color indexed="64"/>
      </top>
      <bottom style="thin">
        <color indexed="64"/>
      </bottom>
      <diagonal/>
    </border>
    <border>
      <left style="medium">
        <color theme="1"/>
      </left>
      <right style="thin">
        <color indexed="64"/>
      </right>
      <top style="hair">
        <color indexed="64"/>
      </top>
      <bottom style="thin">
        <color indexed="64"/>
      </bottom>
      <diagonal/>
    </border>
    <border>
      <left style="thin">
        <color indexed="64"/>
      </left>
      <right style="medium">
        <color theme="1"/>
      </right>
      <top style="hair">
        <color indexed="64"/>
      </top>
      <bottom style="thin">
        <color indexed="64"/>
      </bottom>
      <diagonal/>
    </border>
    <border>
      <left style="medium">
        <color theme="1"/>
      </left>
      <right style="thin">
        <color indexed="64"/>
      </right>
      <top style="hair">
        <color indexed="64"/>
      </top>
      <bottom style="medium">
        <color theme="1"/>
      </bottom>
      <diagonal/>
    </border>
    <border>
      <left style="thin">
        <color indexed="64"/>
      </left>
      <right style="medium">
        <color theme="1"/>
      </right>
      <top style="hair">
        <color indexed="64"/>
      </top>
      <bottom style="medium">
        <color theme="1"/>
      </bottom>
      <diagonal/>
    </border>
    <border>
      <left style="medium">
        <color indexed="64"/>
      </left>
      <right/>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style="thin">
        <color indexed="64"/>
      </top>
      <bottom style="hair">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diagonal/>
    </border>
    <border>
      <left style="medium">
        <color indexed="64"/>
      </left>
      <right/>
      <top style="hair">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47">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3" fillId="0" borderId="0" xfId="0" applyFont="1">
      <alignmen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0" xfId="0" applyFont="1" applyBorder="1">
      <alignment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3" fillId="0" borderId="1" xfId="0" applyFont="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3" borderId="0" xfId="0" applyFont="1" applyFill="1" applyBorder="1" applyAlignment="1">
      <alignment horizontal="right"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lignment vertical="center"/>
    </xf>
    <xf numFmtId="0" fontId="3" fillId="0" borderId="1" xfId="0" applyFont="1" applyBorder="1" applyAlignment="1">
      <alignment horizontal="center" vertical="center" shrinkToFit="1"/>
    </xf>
    <xf numFmtId="0" fontId="7" fillId="0" borderId="0" xfId="0" applyFont="1" applyBorder="1" applyAlignment="1">
      <alignment horizontal="left" vertical="center"/>
    </xf>
    <xf numFmtId="0" fontId="6" fillId="0" borderId="0" xfId="0" applyFont="1" applyBorder="1">
      <alignment vertical="center"/>
    </xf>
    <xf numFmtId="0" fontId="0" fillId="2" borderId="1" xfId="0" applyFill="1" applyBorder="1" applyAlignment="1">
      <alignment horizontal="center" vertical="center"/>
    </xf>
    <xf numFmtId="0" fontId="0" fillId="0" borderId="1" xfId="0" applyBorder="1">
      <alignment vertical="center"/>
    </xf>
    <xf numFmtId="0" fontId="8" fillId="0" borderId="0" xfId="0" applyFont="1" applyBorder="1" applyAlignment="1">
      <alignment horizontal="left" vertical="center"/>
    </xf>
    <xf numFmtId="0" fontId="10" fillId="0" borderId="0"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lignment vertical="center"/>
    </xf>
    <xf numFmtId="0" fontId="13" fillId="0" borderId="0" xfId="0" applyFont="1">
      <alignment vertical="center"/>
    </xf>
    <xf numFmtId="0" fontId="7" fillId="0" borderId="0" xfId="0"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quotePrefix="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1" xfId="0" applyFont="1" applyBorder="1" applyAlignment="1" applyProtection="1">
      <alignment horizontal="center" vertical="center"/>
      <protection locked="0"/>
    </xf>
    <xf numFmtId="0" fontId="2" fillId="3" borderId="0" xfId="0" applyFont="1" applyFill="1" applyBorder="1" applyAlignment="1" applyProtection="1">
      <alignment horizontal="right" vertical="center" wrapText="1"/>
      <protection locked="0"/>
    </xf>
    <xf numFmtId="49" fontId="3" fillId="0" borderId="1" xfId="0" applyNumberFormat="1" applyFont="1" applyBorder="1" applyAlignment="1" applyProtection="1">
      <alignment horizontal="center" vertical="center"/>
      <protection locked="0"/>
    </xf>
    <xf numFmtId="0" fontId="0" fillId="0" borderId="0" xfId="0" applyAlignment="1">
      <alignment horizontal="center" vertical="center"/>
    </xf>
    <xf numFmtId="0" fontId="15" fillId="0" borderId="0" xfId="0" applyFont="1" applyBorder="1">
      <alignment vertical="center"/>
    </xf>
    <xf numFmtId="0" fontId="0" fillId="0" borderId="0" xfId="0" applyAlignment="1">
      <alignment vertical="center"/>
    </xf>
    <xf numFmtId="0" fontId="0" fillId="0" borderId="0" xfId="0" applyBorder="1" applyAlignment="1">
      <alignment horizontal="center" vertical="center" textRotation="255"/>
    </xf>
    <xf numFmtId="0" fontId="1" fillId="0" borderId="1" xfId="0" applyFont="1" applyBorder="1" applyAlignment="1">
      <alignment horizontal="center" vertical="center"/>
    </xf>
    <xf numFmtId="49" fontId="0" fillId="0" borderId="30" xfId="0" applyNumberFormat="1" applyBorder="1" applyAlignment="1">
      <alignment horizontal="center" vertical="center"/>
    </xf>
    <xf numFmtId="49" fontId="0" fillId="0" borderId="31" xfId="0" applyNumberFormat="1" applyBorder="1" applyAlignment="1">
      <alignment horizontal="center" vertical="center"/>
    </xf>
    <xf numFmtId="0" fontId="0" fillId="0" borderId="34" xfId="0" applyFill="1" applyBorder="1" applyAlignment="1">
      <alignment horizontal="distributed" vertical="center" indent="1"/>
    </xf>
    <xf numFmtId="0" fontId="16" fillId="0" borderId="35" xfId="0" applyFont="1" applyBorder="1" applyAlignment="1">
      <alignment horizontal="center" vertical="center"/>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3" borderId="37"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39" xfId="0" applyFont="1" applyFill="1" applyBorder="1" applyAlignment="1">
      <alignment horizontal="center" vertical="center"/>
    </xf>
    <xf numFmtId="0" fontId="0" fillId="0" borderId="0" xfId="0" applyBorder="1" applyAlignment="1">
      <alignment horizontal="center" vertical="center" wrapText="1"/>
    </xf>
    <xf numFmtId="0" fontId="0" fillId="0" borderId="0" xfId="0" applyFill="1">
      <alignment vertical="center"/>
    </xf>
    <xf numFmtId="0" fontId="0" fillId="0" borderId="23" xfId="0" applyFill="1" applyBorder="1" applyAlignment="1">
      <alignment horizontal="distributed" vertical="center" indent="1"/>
    </xf>
    <xf numFmtId="0" fontId="16" fillId="0" borderId="24" xfId="0" applyFont="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0" fillId="0" borderId="0" xfId="0" applyBorder="1" applyAlignment="1">
      <alignment horizontal="center" vertical="center"/>
    </xf>
    <xf numFmtId="0" fontId="0" fillId="0" borderId="40" xfId="0" applyFill="1" applyBorder="1" applyAlignment="1">
      <alignment horizontal="distributed" vertical="center" indent="1"/>
    </xf>
    <xf numFmtId="0" fontId="16" fillId="0" borderId="41" xfId="0" applyFont="1" applyBorder="1" applyAlignment="1">
      <alignment horizontal="center" vertical="center"/>
    </xf>
    <xf numFmtId="0" fontId="16" fillId="0" borderId="13" xfId="0" applyFont="1" applyFill="1" applyBorder="1" applyAlignment="1">
      <alignment horizontal="center" vertical="center"/>
    </xf>
    <xf numFmtId="0" fontId="16" fillId="0" borderId="42" xfId="0" applyFont="1" applyFill="1" applyBorder="1" applyAlignment="1">
      <alignment horizontal="center" vertical="center"/>
    </xf>
    <xf numFmtId="0" fontId="16" fillId="3" borderId="42"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44" xfId="0" applyFont="1" applyFill="1" applyBorder="1" applyAlignment="1">
      <alignment horizontal="center" vertical="center"/>
    </xf>
    <xf numFmtId="0" fontId="0" fillId="0" borderId="16" xfId="0" applyFill="1" applyBorder="1" applyAlignment="1">
      <alignment horizontal="distributed" vertical="center" indent="1"/>
    </xf>
    <xf numFmtId="0" fontId="16" fillId="0" borderId="17" xfId="0" applyFont="1" applyBorder="1" applyAlignment="1">
      <alignment horizontal="center" vertical="center"/>
    </xf>
    <xf numFmtId="0" fontId="16" fillId="0" borderId="18" xfId="0" applyFont="1" applyFill="1" applyBorder="1" applyAlignment="1">
      <alignment horizontal="center" vertical="center"/>
    </xf>
    <xf numFmtId="0" fontId="16" fillId="3" borderId="19"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0" fillId="0" borderId="28" xfId="0" applyFill="1" applyBorder="1" applyAlignment="1">
      <alignment horizontal="distributed" vertical="center" indent="1"/>
    </xf>
    <xf numFmtId="0" fontId="16" fillId="0" borderId="29" xfId="0" applyFont="1" applyBorder="1" applyAlignment="1">
      <alignment horizontal="center" vertical="center"/>
    </xf>
    <xf numFmtId="0" fontId="16" fillId="0"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7" xfId="0" applyFont="1" applyFill="1" applyBorder="1" applyAlignment="1">
      <alignment horizontal="center" vertical="center" wrapText="1"/>
    </xf>
    <xf numFmtId="0" fontId="16" fillId="3" borderId="18" xfId="0" applyFont="1" applyFill="1" applyBorder="1" applyAlignment="1">
      <alignment horizontal="center" vertical="center"/>
    </xf>
    <xf numFmtId="0" fontId="0" fillId="0" borderId="45" xfId="0" applyBorder="1" applyAlignment="1">
      <alignment horizontal="distributed" vertical="center" indent="1"/>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0" fillId="0" borderId="1" xfId="0" applyBorder="1" applyAlignment="1">
      <alignment horizontal="center" vertical="center" shrinkToFit="1"/>
    </xf>
    <xf numFmtId="0" fontId="16" fillId="0" borderId="1" xfId="0" applyFont="1" applyBorder="1" applyAlignment="1" applyProtection="1">
      <alignment horizontal="center" vertical="center"/>
    </xf>
    <xf numFmtId="0" fontId="16" fillId="0" borderId="51" xfId="0" applyFont="1" applyFill="1" applyBorder="1" applyAlignment="1">
      <alignment horizontal="center" vertical="center"/>
    </xf>
    <xf numFmtId="0" fontId="0" fillId="0" borderId="31" xfId="0" applyBorder="1" applyAlignment="1">
      <alignment horizontal="center" vertical="center" shrinkToFit="1"/>
    </xf>
    <xf numFmtId="0" fontId="16" fillId="0" borderId="31" xfId="0" applyFont="1" applyBorder="1" applyAlignment="1" applyProtection="1">
      <alignment horizontal="center" vertical="center"/>
    </xf>
    <xf numFmtId="0" fontId="18" fillId="3" borderId="37" xfId="0" applyFont="1" applyFill="1" applyBorder="1" applyAlignment="1">
      <alignment horizontal="center" vertical="center" shrinkToFit="1"/>
    </xf>
    <xf numFmtId="0" fontId="19" fillId="3" borderId="37" xfId="0" applyFont="1" applyFill="1" applyBorder="1" applyAlignment="1">
      <alignment horizontal="center" vertical="center"/>
    </xf>
    <xf numFmtId="0" fontId="19" fillId="0" borderId="51" xfId="0" applyFont="1" applyFill="1" applyBorder="1" applyAlignment="1">
      <alignment horizontal="center" vertical="center"/>
    </xf>
    <xf numFmtId="0" fontId="0" fillId="0" borderId="0" xfId="0" applyFont="1" applyBorder="1">
      <alignment vertical="center"/>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0" xfId="0" applyFont="1" applyFill="1" applyBorder="1" applyAlignment="1">
      <alignment horizontal="right" vertical="center"/>
    </xf>
    <xf numFmtId="0" fontId="18" fillId="4" borderId="0" xfId="0" applyFont="1" applyFill="1" applyBorder="1" applyAlignment="1">
      <alignment horizontal="right" vertical="center"/>
    </xf>
    <xf numFmtId="0" fontId="19" fillId="4" borderId="0" xfId="0" applyFont="1" applyFill="1" applyBorder="1" applyAlignment="1">
      <alignment horizontal="right" vertical="center"/>
    </xf>
    <xf numFmtId="0" fontId="19" fillId="0" borderId="0" xfId="0" applyFont="1" applyBorder="1" applyAlignment="1">
      <alignment horizontal="right" vertical="center"/>
    </xf>
    <xf numFmtId="0" fontId="16" fillId="0" borderId="42" xfId="0" applyFont="1" applyFill="1" applyBorder="1" applyAlignment="1">
      <alignment horizontal="center" vertical="center" wrapText="1"/>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20" fillId="0" borderId="0" xfId="0" applyFont="1" applyFill="1" applyBorder="1" applyAlignment="1">
      <alignment horizontal="distributed" vertical="center" indent="1"/>
    </xf>
    <xf numFmtId="0" fontId="0" fillId="0" borderId="31" xfId="0" applyBorder="1" applyAlignment="1">
      <alignment horizontal="center" vertical="center"/>
    </xf>
    <xf numFmtId="0" fontId="0" fillId="0" borderId="0" xfId="0" applyBorder="1">
      <alignment vertical="center"/>
    </xf>
    <xf numFmtId="0" fontId="18" fillId="2" borderId="37" xfId="0" applyFont="1" applyFill="1" applyBorder="1" applyAlignment="1">
      <alignment horizontal="center" vertical="center"/>
    </xf>
    <xf numFmtId="0" fontId="19" fillId="2" borderId="37" xfId="0" applyFont="1" applyFill="1" applyBorder="1" applyAlignment="1">
      <alignment horizontal="center" vertical="center"/>
    </xf>
    <xf numFmtId="0" fontId="0" fillId="0" borderId="0" xfId="0" applyFont="1" applyFill="1" applyBorder="1">
      <alignment vertical="center"/>
    </xf>
    <xf numFmtId="0" fontId="16" fillId="0" borderId="0" xfId="0" applyFont="1" applyAlignment="1">
      <alignment vertical="center"/>
    </xf>
    <xf numFmtId="0" fontId="21" fillId="0" borderId="0" xfId="0" applyFont="1" applyBorder="1" applyAlignment="1">
      <alignment horizont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4" xfId="0" applyBorder="1" applyAlignment="1">
      <alignment horizontal="distributed" vertical="center" indent="1"/>
    </xf>
    <xf numFmtId="0" fontId="16" fillId="3" borderId="75" xfId="0" applyFont="1" applyFill="1" applyBorder="1" applyAlignment="1">
      <alignment horizontal="center" vertical="center"/>
    </xf>
    <xf numFmtId="0" fontId="16" fillId="0" borderId="76" xfId="0" applyFont="1" applyFill="1" applyBorder="1" applyAlignment="1">
      <alignment horizontal="center" vertical="center"/>
    </xf>
    <xf numFmtId="0" fontId="16" fillId="0" borderId="74" xfId="0" applyFont="1" applyFill="1" applyBorder="1" applyAlignment="1">
      <alignment horizontal="center" vertical="center"/>
    </xf>
    <xf numFmtId="0" fontId="16" fillId="0" borderId="77" xfId="0" applyFont="1" applyFill="1" applyBorder="1" applyAlignment="1">
      <alignment horizontal="center" vertical="center"/>
    </xf>
    <xf numFmtId="0" fontId="0" fillId="0" borderId="12" xfId="0" applyBorder="1" applyAlignment="1">
      <alignment horizontal="distributed" vertical="center" indent="1"/>
    </xf>
    <xf numFmtId="0" fontId="16" fillId="3" borderId="80" xfId="0" applyFont="1" applyFill="1" applyBorder="1" applyAlignment="1">
      <alignment horizontal="center" vertical="center"/>
    </xf>
    <xf numFmtId="0" fontId="16" fillId="0" borderId="8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82" xfId="0" applyFont="1" applyFill="1" applyBorder="1" applyAlignment="1">
      <alignment horizontal="center" vertical="center"/>
    </xf>
    <xf numFmtId="0" fontId="0" fillId="0" borderId="86" xfId="0" applyBorder="1" applyAlignment="1">
      <alignment horizontal="distributed" vertical="center" indent="1"/>
    </xf>
    <xf numFmtId="0" fontId="16" fillId="3" borderId="87" xfId="0" applyFont="1" applyFill="1" applyBorder="1" applyAlignment="1">
      <alignment horizontal="center" vertical="center"/>
    </xf>
    <xf numFmtId="0" fontId="16" fillId="0" borderId="88" xfId="0" applyFont="1" applyFill="1" applyBorder="1" applyAlignment="1">
      <alignment horizontal="center" vertical="center"/>
    </xf>
    <xf numFmtId="0" fontId="16" fillId="0" borderId="86" xfId="0" applyFont="1" applyFill="1" applyBorder="1" applyAlignment="1">
      <alignment horizontal="center" vertical="center"/>
    </xf>
    <xf numFmtId="0" fontId="16" fillId="0" borderId="89" xfId="0" applyFont="1" applyFill="1" applyBorder="1" applyAlignment="1">
      <alignment horizontal="center" vertical="center"/>
    </xf>
    <xf numFmtId="0" fontId="16" fillId="6" borderId="82" xfId="0" applyFont="1" applyFill="1" applyBorder="1" applyAlignment="1">
      <alignment horizontal="center" vertical="center"/>
    </xf>
    <xf numFmtId="0" fontId="16" fillId="0" borderId="79" xfId="0" applyFont="1" applyFill="1" applyBorder="1" applyAlignment="1">
      <alignment horizontal="center" vertical="center"/>
    </xf>
    <xf numFmtId="0" fontId="16" fillId="7" borderId="12" xfId="0" applyFont="1" applyFill="1" applyBorder="1" applyAlignment="1">
      <alignment horizontal="center" vertical="center"/>
    </xf>
    <xf numFmtId="0" fontId="0" fillId="0" borderId="90" xfId="0" applyBorder="1" applyAlignment="1">
      <alignment horizontal="distributed" vertical="center" indent="1"/>
    </xf>
    <xf numFmtId="0" fontId="16" fillId="3" borderId="91" xfId="0" applyFont="1" applyFill="1" applyBorder="1" applyAlignment="1">
      <alignment horizontal="center" vertical="center"/>
    </xf>
    <xf numFmtId="0" fontId="16" fillId="0" borderId="93" xfId="0" applyFont="1" applyFill="1" applyBorder="1" applyAlignment="1">
      <alignment horizontal="center" vertical="center"/>
    </xf>
    <xf numFmtId="0" fontId="16" fillId="0" borderId="94" xfId="0" applyFont="1" applyFill="1" applyBorder="1" applyAlignment="1">
      <alignment horizontal="center" vertical="center"/>
    </xf>
    <xf numFmtId="0" fontId="16" fillId="0" borderId="95" xfId="0" applyFont="1" applyFill="1" applyBorder="1" applyAlignment="1">
      <alignment horizontal="center" vertical="center"/>
    </xf>
    <xf numFmtId="0" fontId="16" fillId="0" borderId="96" xfId="0" applyFont="1" applyFill="1" applyBorder="1" applyAlignment="1">
      <alignment horizontal="center" vertical="center"/>
    </xf>
    <xf numFmtId="0" fontId="16" fillId="3" borderId="77" xfId="0" applyFont="1" applyFill="1" applyBorder="1" applyAlignment="1">
      <alignment horizontal="center" vertical="center"/>
    </xf>
    <xf numFmtId="0" fontId="16" fillId="7" borderId="4" xfId="0" applyFont="1" applyFill="1" applyBorder="1" applyAlignment="1">
      <alignment horizontal="center" vertical="center"/>
    </xf>
    <xf numFmtId="0" fontId="16" fillId="0" borderId="97" xfId="0" applyFont="1" applyFill="1" applyBorder="1" applyAlignment="1">
      <alignment horizontal="center" vertical="center"/>
    </xf>
    <xf numFmtId="0" fontId="16" fillId="0" borderId="4" xfId="0" applyFont="1" applyFill="1" applyBorder="1" applyAlignment="1">
      <alignment horizontal="center" vertical="center"/>
    </xf>
    <xf numFmtId="0" fontId="16" fillId="3" borderId="82" xfId="0" applyFont="1" applyFill="1" applyBorder="1" applyAlignment="1">
      <alignment horizontal="center" vertical="center"/>
    </xf>
    <xf numFmtId="0" fontId="16" fillId="0" borderId="99" xfId="0" applyFont="1" applyFill="1" applyBorder="1" applyAlignment="1">
      <alignment horizontal="center" vertical="center"/>
    </xf>
    <xf numFmtId="0" fontId="16" fillId="3" borderId="89" xfId="0" applyFont="1" applyFill="1" applyBorder="1" applyAlignment="1">
      <alignment horizontal="center" vertical="center"/>
    </xf>
    <xf numFmtId="0" fontId="16" fillId="0" borderId="100" xfId="0" applyFont="1" applyFill="1" applyBorder="1" applyAlignment="1">
      <alignment horizontal="center" vertical="center"/>
    </xf>
    <xf numFmtId="0" fontId="16" fillId="0" borderId="101" xfId="0" applyFont="1" applyFill="1" applyBorder="1" applyAlignment="1">
      <alignment horizontal="center" vertical="center"/>
    </xf>
    <xf numFmtId="0" fontId="16" fillId="0" borderId="102" xfId="0" applyFont="1" applyFill="1" applyBorder="1" applyAlignment="1">
      <alignment horizontal="center" vertical="center"/>
    </xf>
    <xf numFmtId="0" fontId="16" fillId="0" borderId="98" xfId="0" applyFont="1" applyFill="1" applyBorder="1" applyAlignment="1">
      <alignment horizontal="center" vertical="center"/>
    </xf>
    <xf numFmtId="0" fontId="0" fillId="0" borderId="94" xfId="0" applyBorder="1" applyAlignment="1">
      <alignment horizontal="distributed" vertical="center" indent="1"/>
    </xf>
    <xf numFmtId="0" fontId="16" fillId="3" borderId="103" xfId="0" applyFont="1" applyFill="1" applyBorder="1" applyAlignment="1">
      <alignment horizontal="center" vertical="center"/>
    </xf>
    <xf numFmtId="0" fontId="16" fillId="6" borderId="95" xfId="0" applyFont="1" applyFill="1" applyBorder="1" applyAlignment="1">
      <alignment horizontal="center" vertical="center"/>
    </xf>
    <xf numFmtId="0" fontId="16" fillId="0" borderId="104" xfId="0" applyFont="1" applyFill="1" applyBorder="1" applyAlignment="1">
      <alignment horizontal="center" vertical="center"/>
    </xf>
    <xf numFmtId="0" fontId="0" fillId="0" borderId="4" xfId="0" applyBorder="1" applyAlignment="1">
      <alignment horizontal="distributed" vertical="center" indent="1"/>
    </xf>
    <xf numFmtId="0" fontId="16" fillId="3" borderId="97" xfId="0" applyFont="1" applyFill="1" applyBorder="1" applyAlignment="1">
      <alignment horizontal="center" vertical="center"/>
    </xf>
    <xf numFmtId="0" fontId="16" fillId="0" borderId="105" xfId="0" applyFont="1" applyFill="1" applyBorder="1" applyAlignment="1">
      <alignment horizontal="center" vertical="center"/>
    </xf>
    <xf numFmtId="0" fontId="16" fillId="0" borderId="106" xfId="0" applyFont="1" applyFill="1" applyBorder="1" applyAlignment="1">
      <alignment horizontal="center" vertical="center"/>
    </xf>
    <xf numFmtId="0" fontId="16" fillId="0" borderId="90" xfId="0" applyFont="1" applyFill="1" applyBorder="1" applyAlignment="1">
      <alignment horizontal="center" vertical="center"/>
    </xf>
    <xf numFmtId="0" fontId="16" fillId="0" borderId="107" xfId="0" applyFont="1" applyFill="1" applyBorder="1" applyAlignment="1">
      <alignment horizontal="center" vertical="center"/>
    </xf>
    <xf numFmtId="0" fontId="16" fillId="0" borderId="108" xfId="0" applyFont="1" applyFill="1" applyBorder="1" applyAlignment="1">
      <alignment horizontal="center" vertical="center"/>
    </xf>
    <xf numFmtId="0" fontId="16" fillId="0" borderId="109" xfId="0" applyFont="1" applyFill="1" applyBorder="1" applyAlignment="1">
      <alignment horizontal="center" vertical="center"/>
    </xf>
    <xf numFmtId="0" fontId="16" fillId="0" borderId="111" xfId="0" applyFont="1" applyFill="1" applyBorder="1" applyAlignment="1">
      <alignment horizontal="center" vertical="center"/>
    </xf>
    <xf numFmtId="0" fontId="16" fillId="0" borderId="112" xfId="0" applyFont="1" applyFill="1" applyBorder="1" applyAlignment="1">
      <alignment horizontal="center" vertical="center"/>
    </xf>
    <xf numFmtId="0" fontId="16" fillId="6" borderId="97" xfId="0" applyFont="1" applyFill="1" applyBorder="1" applyAlignment="1">
      <alignment horizontal="center" vertical="center"/>
    </xf>
    <xf numFmtId="0" fontId="16" fillId="8" borderId="12" xfId="0" applyFont="1" applyFill="1" applyBorder="1" applyAlignment="1">
      <alignment horizontal="center" vertical="center"/>
    </xf>
    <xf numFmtId="0" fontId="16" fillId="3" borderId="113" xfId="0" applyFont="1" applyFill="1" applyBorder="1" applyAlignment="1">
      <alignment horizontal="center" vertical="center"/>
    </xf>
    <xf numFmtId="0" fontId="16" fillId="6" borderId="76" xfId="0" applyFont="1" applyFill="1" applyBorder="1" applyAlignment="1">
      <alignment horizontal="center" vertical="center"/>
    </xf>
    <xf numFmtId="0" fontId="16" fillId="5" borderId="111" xfId="0" applyFont="1" applyFill="1" applyBorder="1" applyAlignment="1">
      <alignment horizontal="center" vertical="center"/>
    </xf>
    <xf numFmtId="0" fontId="16" fillId="0" borderId="114" xfId="0" applyFont="1" applyFill="1" applyBorder="1" applyAlignment="1">
      <alignment horizontal="center" vertical="center"/>
    </xf>
    <xf numFmtId="0" fontId="16" fillId="5" borderId="105" xfId="0" applyFont="1" applyFill="1" applyBorder="1" applyAlignment="1">
      <alignment horizontal="center" vertical="center"/>
    </xf>
    <xf numFmtId="0" fontId="0" fillId="0" borderId="53" xfId="0" applyBorder="1">
      <alignment vertical="center"/>
    </xf>
    <xf numFmtId="0" fontId="0" fillId="0" borderId="115" xfId="0" applyBorder="1" applyAlignment="1">
      <alignment horizontal="distributed" vertical="center" indent="1"/>
    </xf>
    <xf numFmtId="0" fontId="16" fillId="3" borderId="116" xfId="0" applyFont="1" applyFill="1" applyBorder="1" applyAlignment="1">
      <alignment horizontal="center" vertical="center"/>
    </xf>
    <xf numFmtId="0" fontId="0" fillId="3" borderId="117" xfId="0" applyFill="1" applyBorder="1">
      <alignment vertical="center"/>
    </xf>
    <xf numFmtId="0" fontId="0" fillId="0" borderId="92" xfId="0" applyBorder="1">
      <alignment vertical="center"/>
    </xf>
    <xf numFmtId="0" fontId="0" fillId="0" borderId="119" xfId="0" applyBorder="1" applyAlignment="1">
      <alignment horizontal="distributed" vertical="center" indent="1"/>
    </xf>
    <xf numFmtId="0" fontId="16" fillId="3" borderId="120" xfId="0" applyFont="1" applyFill="1" applyBorder="1" applyAlignment="1">
      <alignment horizontal="center" vertical="center"/>
    </xf>
    <xf numFmtId="0" fontId="0" fillId="0" borderId="123" xfId="0" applyBorder="1">
      <alignment vertical="center"/>
    </xf>
    <xf numFmtId="0" fontId="0" fillId="0" borderId="0" xfId="0" applyFont="1" applyBorder="1" applyAlignment="1">
      <alignment horizontal="left"/>
    </xf>
    <xf numFmtId="0" fontId="16" fillId="8" borderId="94" xfId="0" applyFont="1" applyFill="1" applyBorder="1" applyAlignment="1">
      <alignment horizontal="center" vertical="center"/>
    </xf>
    <xf numFmtId="0" fontId="16" fillId="0" borderId="124" xfId="0" applyFont="1" applyFill="1" applyBorder="1" applyAlignment="1">
      <alignment horizontal="center" vertical="center"/>
    </xf>
    <xf numFmtId="0" fontId="16" fillId="0" borderId="125" xfId="0" applyFont="1" applyFill="1" applyBorder="1" applyAlignment="1">
      <alignment horizontal="center" vertical="center"/>
    </xf>
    <xf numFmtId="0" fontId="16" fillId="0" borderId="126" xfId="0" applyFont="1" applyFill="1" applyBorder="1" applyAlignment="1">
      <alignment horizontal="center" vertical="center"/>
    </xf>
    <xf numFmtId="0" fontId="16" fillId="0" borderId="127"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9" xfId="0" applyFont="1" applyFill="1" applyBorder="1" applyAlignment="1">
      <alignment horizontal="center" vertical="center"/>
    </xf>
    <xf numFmtId="0" fontId="16" fillId="0" borderId="130" xfId="0" applyFont="1" applyFill="1" applyBorder="1" applyAlignment="1">
      <alignment horizontal="center" vertical="center"/>
    </xf>
    <xf numFmtId="0" fontId="16" fillId="8" borderId="4" xfId="0" applyFont="1" applyFill="1" applyBorder="1" applyAlignment="1">
      <alignment horizontal="center" vertical="center"/>
    </xf>
    <xf numFmtId="0" fontId="16" fillId="0" borderId="131" xfId="0" applyFont="1" applyFill="1" applyBorder="1" applyAlignment="1">
      <alignment horizontal="center" vertical="center"/>
    </xf>
    <xf numFmtId="0" fontId="16" fillId="0" borderId="132" xfId="0" applyFont="1" applyFill="1" applyBorder="1" applyAlignment="1">
      <alignment horizontal="center" vertical="center"/>
    </xf>
    <xf numFmtId="0" fontId="16" fillId="0" borderId="133" xfId="0" applyFont="1" applyFill="1" applyBorder="1" applyAlignment="1">
      <alignment horizontal="center" vertical="center"/>
    </xf>
    <xf numFmtId="0" fontId="16" fillId="8" borderId="90" xfId="0" applyFont="1" applyFill="1" applyBorder="1" applyAlignment="1">
      <alignment horizontal="center" vertical="center"/>
    </xf>
    <xf numFmtId="0" fontId="27" fillId="0" borderId="12" xfId="0" applyFont="1" applyFill="1" applyBorder="1" applyAlignment="1">
      <alignment horizontal="center" vertical="center"/>
    </xf>
    <xf numFmtId="0" fontId="16" fillId="8" borderId="86" xfId="0" applyFont="1" applyFill="1" applyBorder="1" applyAlignment="1">
      <alignment horizontal="center" vertical="center"/>
    </xf>
    <xf numFmtId="0" fontId="16" fillId="0" borderId="134" xfId="0" applyFont="1" applyFill="1" applyBorder="1" applyAlignment="1">
      <alignment horizontal="center" vertical="center"/>
    </xf>
    <xf numFmtId="0" fontId="16" fillId="0" borderId="135" xfId="0" applyFont="1" applyFill="1" applyBorder="1" applyAlignment="1">
      <alignment horizontal="center" vertical="center"/>
    </xf>
    <xf numFmtId="0" fontId="16" fillId="0" borderId="136" xfId="0" applyFont="1" applyFill="1" applyBorder="1" applyAlignment="1">
      <alignment horizontal="center" vertical="center"/>
    </xf>
    <xf numFmtId="0" fontId="16" fillId="9" borderId="12" xfId="0" applyFont="1" applyFill="1" applyBorder="1" applyAlignment="1">
      <alignment horizontal="center" vertical="center"/>
    </xf>
    <xf numFmtId="0" fontId="16" fillId="0" borderId="137" xfId="0" applyFont="1" applyFill="1" applyBorder="1" applyAlignment="1">
      <alignment horizontal="center" vertical="center"/>
    </xf>
    <xf numFmtId="0" fontId="16" fillId="0" borderId="138" xfId="0" applyFont="1" applyFill="1" applyBorder="1" applyAlignment="1">
      <alignment horizontal="center" vertical="center"/>
    </xf>
    <xf numFmtId="0" fontId="16" fillId="0" borderId="139" xfId="0" applyFont="1" applyFill="1" applyBorder="1" applyAlignment="1">
      <alignment horizontal="center" vertical="center"/>
    </xf>
    <xf numFmtId="0" fontId="16" fillId="0" borderId="140" xfId="0" applyFont="1" applyFill="1" applyBorder="1" applyAlignment="1">
      <alignment horizontal="center" vertical="center"/>
    </xf>
    <xf numFmtId="0" fontId="16" fillId="0" borderId="141" xfId="0" applyFont="1" applyFill="1" applyBorder="1" applyAlignment="1">
      <alignment horizontal="center" vertical="center"/>
    </xf>
    <xf numFmtId="0" fontId="0" fillId="0" borderId="0" xfId="0" applyAlignment="1">
      <alignment horizontal="center" vertical="center"/>
    </xf>
    <xf numFmtId="0" fontId="0" fillId="0" borderId="16" xfId="0" applyBorder="1" applyAlignment="1">
      <alignment horizontal="distributed" vertical="center" indent="1"/>
    </xf>
    <xf numFmtId="0" fontId="0" fillId="0" borderId="23" xfId="0" applyBorder="1" applyAlignment="1">
      <alignment horizontal="distributed" vertical="center" indent="1"/>
    </xf>
    <xf numFmtId="0" fontId="0" fillId="0" borderId="28" xfId="0" applyBorder="1" applyAlignment="1">
      <alignment horizontal="distributed" vertical="center" indent="1"/>
    </xf>
    <xf numFmtId="0" fontId="0" fillId="0" borderId="19" xfId="0" applyBorder="1" applyAlignment="1">
      <alignment horizontal="center" vertical="center"/>
    </xf>
    <xf numFmtId="0" fontId="17" fillId="0" borderId="1" xfId="0" applyFont="1" applyBorder="1" applyAlignment="1">
      <alignment horizontal="center" vertical="center"/>
    </xf>
    <xf numFmtId="0" fontId="16" fillId="0" borderId="0" xfId="0" applyFont="1" applyBorder="1" applyAlignment="1">
      <alignment horizontal="center" vertical="center"/>
    </xf>
    <xf numFmtId="0" fontId="4" fillId="0" borderId="0" xfId="0" applyFont="1" applyBorder="1" applyAlignment="1">
      <alignment horizontal="center"/>
    </xf>
    <xf numFmtId="0" fontId="16" fillId="3" borderId="25" xfId="0" applyFont="1" applyFill="1" applyBorder="1" applyAlignment="1">
      <alignment horizontal="center" vertical="center"/>
    </xf>
    <xf numFmtId="0" fontId="16" fillId="3" borderId="30" xfId="0" applyFont="1" applyFill="1" applyBorder="1" applyAlignment="1">
      <alignment horizontal="center" vertical="center"/>
    </xf>
    <xf numFmtId="0" fontId="1" fillId="3" borderId="53" xfId="0" applyFont="1" applyFill="1" applyBorder="1" applyAlignment="1">
      <alignment horizontal="center" vertical="center" wrapText="1"/>
    </xf>
    <xf numFmtId="0" fontId="25" fillId="0" borderId="93" xfId="0" applyFont="1" applyFill="1" applyBorder="1" applyAlignment="1">
      <alignment horizontal="center" vertical="center"/>
    </xf>
    <xf numFmtId="0" fontId="0" fillId="3" borderId="1" xfId="0" applyFill="1" applyBorder="1" applyAlignment="1">
      <alignment horizontal="center" vertical="center"/>
    </xf>
    <xf numFmtId="0" fontId="25" fillId="0" borderId="142" xfId="0" applyFont="1" applyFill="1" applyBorder="1" applyAlignment="1">
      <alignment horizontal="center" vertical="center"/>
    </xf>
    <xf numFmtId="0" fontId="16" fillId="0" borderId="149" xfId="0" applyFont="1" applyFill="1" applyBorder="1" applyAlignment="1">
      <alignment horizontal="center" vertical="center"/>
    </xf>
    <xf numFmtId="0" fontId="0" fillId="0" borderId="56" xfId="0" applyBorder="1">
      <alignment vertical="center"/>
    </xf>
    <xf numFmtId="0" fontId="0" fillId="0" borderId="122" xfId="0" applyBorder="1">
      <alignment vertical="center"/>
    </xf>
    <xf numFmtId="0" fontId="0" fillId="0" borderId="156" xfId="0" applyBorder="1" applyAlignment="1">
      <alignment horizontal="center" vertical="center"/>
    </xf>
    <xf numFmtId="0" fontId="21" fillId="0" borderId="106" xfId="0" applyFont="1" applyFill="1" applyBorder="1" applyAlignment="1">
      <alignment horizontal="center" vertical="center" shrinkToFit="1"/>
    </xf>
    <xf numFmtId="0" fontId="21" fillId="0" borderId="74" xfId="0" applyFont="1" applyFill="1" applyBorder="1" applyAlignment="1">
      <alignment horizontal="center" vertical="center" shrinkToFit="1"/>
    </xf>
    <xf numFmtId="0" fontId="16" fillId="0" borderId="75" xfId="0" applyFont="1" applyFill="1" applyBorder="1" applyAlignment="1">
      <alignment horizontal="center" vertical="center"/>
    </xf>
    <xf numFmtId="0" fontId="21" fillId="0" borderId="99"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16" fillId="0" borderId="80" xfId="0" applyFont="1" applyFill="1" applyBorder="1" applyAlignment="1">
      <alignment horizontal="center" vertical="center"/>
    </xf>
    <xf numFmtId="0" fontId="16" fillId="0" borderId="87" xfId="0" applyFont="1" applyFill="1" applyBorder="1" applyAlignment="1">
      <alignment horizontal="center" vertical="center"/>
    </xf>
    <xf numFmtId="0" fontId="21" fillId="0" borderId="98" xfId="0" applyFont="1" applyFill="1" applyBorder="1" applyAlignment="1">
      <alignment horizontal="center" vertical="center" shrinkToFit="1"/>
    </xf>
    <xf numFmtId="0" fontId="21" fillId="0" borderId="86" xfId="0" applyFont="1" applyFill="1" applyBorder="1" applyAlignment="1">
      <alignment horizontal="center" vertical="center" shrinkToFit="1"/>
    </xf>
    <xf numFmtId="0" fontId="21" fillId="0" borderId="104" xfId="0" applyFont="1" applyFill="1" applyBorder="1" applyAlignment="1">
      <alignment horizontal="center" vertical="center" shrinkToFit="1"/>
    </xf>
    <xf numFmtId="0" fontId="21" fillId="0" borderId="94" xfId="0" applyFont="1" applyFill="1" applyBorder="1" applyAlignment="1">
      <alignment horizontal="center" vertical="center" shrinkToFit="1"/>
    </xf>
    <xf numFmtId="0" fontId="21" fillId="8" borderId="94" xfId="0" applyFont="1" applyFill="1" applyBorder="1" applyAlignment="1">
      <alignment horizontal="center" vertical="center" shrinkToFit="1"/>
    </xf>
    <xf numFmtId="0" fontId="16" fillId="0" borderId="103" xfId="0" applyFont="1" applyFill="1" applyBorder="1" applyAlignment="1">
      <alignment horizontal="center" vertical="center"/>
    </xf>
    <xf numFmtId="0" fontId="21" fillId="0" borderId="101"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16" fillId="0" borderId="113" xfId="0" applyFont="1" applyFill="1" applyBorder="1" applyAlignment="1">
      <alignment horizontal="center" vertical="center"/>
    </xf>
    <xf numFmtId="0" fontId="21" fillId="8" borderId="12" xfId="0" applyFont="1" applyFill="1" applyBorder="1" applyAlignment="1">
      <alignment horizontal="center" vertical="center" shrinkToFit="1"/>
    </xf>
    <xf numFmtId="0" fontId="21" fillId="0" borderId="102" xfId="0" applyFont="1" applyFill="1" applyBorder="1" applyAlignment="1">
      <alignment horizontal="center" vertical="center" shrinkToFit="1"/>
    </xf>
    <xf numFmtId="0" fontId="0" fillId="0" borderId="61" xfId="0" applyBorder="1">
      <alignment vertical="center"/>
    </xf>
    <xf numFmtId="0" fontId="21" fillId="8" borderId="101" xfId="0" applyFont="1" applyFill="1" applyBorder="1" applyAlignment="1">
      <alignment horizontal="center" vertical="center" shrinkToFit="1"/>
    </xf>
    <xf numFmtId="0" fontId="21" fillId="0" borderId="114" xfId="0" applyFont="1" applyFill="1" applyBorder="1" applyAlignment="1">
      <alignment horizontal="center" vertical="center" shrinkToFit="1"/>
    </xf>
    <xf numFmtId="0" fontId="16" fillId="0" borderId="91" xfId="0" applyFont="1" applyFill="1" applyBorder="1" applyAlignment="1">
      <alignment horizontal="center" vertical="center"/>
    </xf>
    <xf numFmtId="0" fontId="21" fillId="8" borderId="86" xfId="0" applyFont="1" applyFill="1" applyBorder="1" applyAlignment="1">
      <alignment horizontal="center" vertical="center" shrinkToFit="1"/>
    </xf>
    <xf numFmtId="0" fontId="29" fillId="0" borderId="94" xfId="0" applyFont="1" applyFill="1" applyBorder="1" applyAlignment="1">
      <alignment horizontal="center" vertical="center" shrinkToFit="1"/>
    </xf>
    <xf numFmtId="0" fontId="21" fillId="0" borderId="90" xfId="0" applyFont="1" applyFill="1" applyBorder="1" applyAlignment="1">
      <alignment horizontal="center" vertical="center" shrinkToFit="1"/>
    </xf>
    <xf numFmtId="0" fontId="21" fillId="8" borderId="99"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6" fillId="0" borderId="166" xfId="0" applyFont="1" applyFill="1" applyBorder="1" applyAlignment="1">
      <alignment horizontal="center" vertical="center"/>
    </xf>
    <xf numFmtId="0" fontId="21" fillId="0" borderId="167" xfId="0" applyFont="1" applyFill="1" applyBorder="1" applyAlignment="1">
      <alignment horizontal="center" vertical="center" shrinkToFit="1"/>
    </xf>
    <xf numFmtId="0" fontId="16" fillId="0" borderId="168" xfId="0" applyFont="1" applyFill="1" applyBorder="1" applyAlignment="1">
      <alignment horizontal="center" vertical="center"/>
    </xf>
    <xf numFmtId="0" fontId="21" fillId="0" borderId="119" xfId="0" applyFont="1" applyFill="1" applyBorder="1" applyAlignment="1">
      <alignment horizontal="center" vertical="center" shrinkToFit="1"/>
    </xf>
    <xf numFmtId="0" fontId="0" fillId="0" borderId="0" xfId="0" applyBorder="1" applyAlignment="1">
      <alignment vertical="center" wrapText="1"/>
    </xf>
    <xf numFmtId="0" fontId="16" fillId="10" borderId="37" xfId="0" applyFont="1" applyFill="1" applyBorder="1" applyAlignment="1">
      <alignment horizontal="center" vertical="center"/>
    </xf>
    <xf numFmtId="0" fontId="16" fillId="10" borderId="1" xfId="0" applyFont="1" applyFill="1" applyBorder="1" applyAlignment="1">
      <alignment horizontal="center" vertical="center"/>
    </xf>
    <xf numFmtId="0" fontId="16" fillId="10" borderId="4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31" xfId="0" applyFont="1" applyFill="1" applyBorder="1" applyAlignment="1">
      <alignment horizontal="center" vertical="center"/>
    </xf>
    <xf numFmtId="0" fontId="16" fillId="10" borderId="18" xfId="0" applyFont="1" applyFill="1" applyBorder="1" applyAlignment="1">
      <alignment horizontal="center" vertical="center"/>
    </xf>
    <xf numFmtId="0" fontId="16" fillId="10" borderId="25" xfId="0" applyFont="1" applyFill="1" applyBorder="1" applyAlignment="1">
      <alignment horizontal="center" vertical="center"/>
    </xf>
    <xf numFmtId="0" fontId="16" fillId="10" borderId="30" xfId="0" applyFont="1" applyFill="1" applyBorder="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shrinkToFit="1"/>
    </xf>
    <xf numFmtId="0" fontId="0" fillId="0" borderId="0" xfId="0">
      <alignment vertical="center"/>
    </xf>
    <xf numFmtId="0" fontId="0" fillId="0" borderId="15" xfId="0" applyBorder="1" applyAlignment="1">
      <alignment horizontal="center" vertical="center"/>
    </xf>
    <xf numFmtId="0" fontId="0" fillId="0" borderId="143" xfId="0" applyBorder="1" applyAlignment="1">
      <alignment horizontal="center" vertical="center" wrapText="1"/>
    </xf>
    <xf numFmtId="0" fontId="0" fillId="0" borderId="145" xfId="0" applyBorder="1" applyAlignment="1">
      <alignment horizontal="center" vertical="center" wrapText="1"/>
    </xf>
    <xf numFmtId="0" fontId="16" fillId="0" borderId="0" xfId="0" applyFont="1" applyAlignment="1">
      <alignment horizontal="center" vertical="center"/>
    </xf>
    <xf numFmtId="0" fontId="0" fillId="0" borderId="0" xfId="0" applyAlignment="1">
      <alignment horizontal="right" vertical="center"/>
    </xf>
    <xf numFmtId="0" fontId="0" fillId="0" borderId="15" xfId="0" applyBorder="1" applyAlignment="1">
      <alignment horizontal="center" vertical="center" textRotation="255"/>
    </xf>
    <xf numFmtId="0" fontId="0" fillId="0" borderId="16" xfId="0" applyBorder="1" applyAlignment="1">
      <alignment horizontal="distributed" vertical="center" indent="1"/>
    </xf>
    <xf numFmtId="0" fontId="0" fillId="0" borderId="23" xfId="0" applyBorder="1" applyAlignment="1">
      <alignment horizontal="distributed" vertical="center" indent="1"/>
    </xf>
    <xf numFmtId="0" fontId="0" fillId="0" borderId="28" xfId="0" applyBorder="1" applyAlignment="1">
      <alignment horizontal="distributed" vertical="center" indent="1"/>
    </xf>
    <xf numFmtId="0" fontId="0" fillId="0" borderId="17" xfId="0" applyBorder="1" applyAlignment="1">
      <alignment horizontal="center" vertical="distributed" textRotation="255"/>
    </xf>
    <xf numFmtId="0" fontId="0" fillId="0" borderId="24" xfId="0" applyBorder="1" applyAlignment="1">
      <alignment horizontal="center" vertical="distributed" textRotation="255"/>
    </xf>
    <xf numFmtId="0" fontId="0" fillId="0" borderId="29" xfId="0" applyBorder="1" applyAlignment="1">
      <alignment horizontal="center" vertical="distributed" textRotation="255"/>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distributed" textRotation="255" indent="1"/>
    </xf>
    <xf numFmtId="0" fontId="0" fillId="0" borderId="26" xfId="0" applyBorder="1" applyAlignment="1">
      <alignment horizontal="center" vertical="distributed" textRotation="255" indent="1"/>
    </xf>
    <xf numFmtId="0" fontId="0" fillId="0" borderId="32" xfId="0" applyBorder="1" applyAlignment="1">
      <alignment horizontal="center" vertical="distributed" textRotation="255" indent="1"/>
    </xf>
    <xf numFmtId="0" fontId="0" fillId="0" borderId="19" xfId="0" applyBorder="1" applyAlignment="1">
      <alignment horizontal="center" vertical="distributed" textRotation="255" indent="1"/>
    </xf>
    <xf numFmtId="0" fontId="0" fillId="0" borderId="1" xfId="0" applyBorder="1" applyAlignment="1">
      <alignment horizontal="center" vertical="distributed" textRotation="255" indent="1"/>
    </xf>
    <xf numFmtId="0" fontId="0" fillId="0" borderId="31" xfId="0" applyBorder="1" applyAlignment="1">
      <alignment horizontal="center" vertical="distributed" textRotation="255" indent="1"/>
    </xf>
    <xf numFmtId="0" fontId="0" fillId="0" borderId="21" xfId="0" applyBorder="1" applyAlignment="1">
      <alignment horizontal="center" vertical="distributed" textRotation="255" indent="1"/>
    </xf>
    <xf numFmtId="0" fontId="0" fillId="0" borderId="27" xfId="0" applyBorder="1" applyAlignment="1">
      <alignment horizontal="center" vertical="distributed" textRotation="255" indent="1"/>
    </xf>
    <xf numFmtId="0" fontId="0" fillId="0" borderId="33" xfId="0" applyBorder="1" applyAlignment="1">
      <alignment horizontal="center" vertical="distributed" textRotation="255" indent="1"/>
    </xf>
    <xf numFmtId="0" fontId="0" fillId="0" borderId="22" xfId="0" applyBorder="1" applyAlignment="1">
      <alignment horizontal="center" vertical="center" textRotation="255"/>
    </xf>
    <xf numFmtId="0" fontId="17" fillId="0" borderId="25" xfId="0" applyFont="1" applyBorder="1" applyAlignment="1">
      <alignment horizontal="center" vertical="center"/>
    </xf>
    <xf numFmtId="0" fontId="17" fillId="0" borderId="1" xfId="0" applyFont="1" applyBorder="1" applyAlignment="1">
      <alignment horizontal="center" vertical="center"/>
    </xf>
    <xf numFmtId="0" fontId="0" fillId="0" borderId="144" xfId="0" applyBorder="1" applyAlignment="1">
      <alignment horizontal="center" vertical="center" wrapText="1"/>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1" fillId="3" borderId="53" xfId="0" applyFont="1" applyFill="1" applyBorder="1" applyAlignment="1">
      <alignment horizontal="center" vertical="center" wrapText="1"/>
    </xf>
    <xf numFmtId="0" fontId="1" fillId="0" borderId="59" xfId="0" applyFont="1" applyBorder="1" applyAlignment="1">
      <alignment horizontal="center" vertical="center" wrapText="1"/>
    </xf>
    <xf numFmtId="0" fontId="1" fillId="0" borderId="84" xfId="0" applyFont="1"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6"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53" xfId="0" applyBorder="1" applyAlignment="1">
      <alignment horizontal="center" vertical="center" textRotation="255"/>
    </xf>
    <xf numFmtId="0" fontId="0" fillId="0" borderId="59" xfId="0" applyBorder="1" applyAlignment="1">
      <alignment horizontal="center" vertical="center" textRotation="255"/>
    </xf>
    <xf numFmtId="0" fontId="0" fillId="0" borderId="66" xfId="0" applyBorder="1" applyAlignment="1">
      <alignment horizontal="center" vertical="center" textRotation="255"/>
    </xf>
    <xf numFmtId="0" fontId="20" fillId="3" borderId="65"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23" fillId="3" borderId="62" xfId="0" applyFont="1" applyFill="1" applyBorder="1" applyAlignment="1">
      <alignment horizontal="center" vertical="center" wrapText="1"/>
    </xf>
    <xf numFmtId="0" fontId="0" fillId="3" borderId="63" xfId="0" applyFill="1" applyBorder="1" applyAlignment="1">
      <alignment horizontal="center" vertical="center" wrapText="1"/>
    </xf>
    <xf numFmtId="0" fontId="0" fillId="3" borderId="64" xfId="0" applyFill="1" applyBorder="1" applyAlignment="1">
      <alignment horizontal="center" vertical="center" wrapText="1"/>
    </xf>
    <xf numFmtId="0" fontId="4" fillId="0" borderId="0" xfId="0" applyFont="1" applyBorder="1" applyAlignment="1">
      <alignment horizontal="center" vertical="center" shrinkToFit="1"/>
    </xf>
    <xf numFmtId="0" fontId="0" fillId="0" borderId="0" xfId="0" applyAlignment="1">
      <alignment vertical="center" shrinkToFit="1"/>
    </xf>
    <xf numFmtId="0" fontId="4" fillId="0" borderId="52" xfId="0" applyFont="1" applyBorder="1" applyAlignment="1">
      <alignment horizontal="center"/>
    </xf>
    <xf numFmtId="0" fontId="21" fillId="0" borderId="52" xfId="0" applyFont="1" applyBorder="1" applyAlignment="1">
      <alignment horizontal="center" wrapText="1"/>
    </xf>
    <xf numFmtId="0" fontId="22" fillId="0" borderId="53" xfId="0" applyFont="1" applyBorder="1" applyAlignment="1">
      <alignment horizontal="center" vertical="center" textRotation="255"/>
    </xf>
    <xf numFmtId="0" fontId="22" fillId="0" borderId="59" xfId="0" applyFont="1" applyBorder="1" applyAlignment="1">
      <alignment horizontal="center" vertical="center" textRotation="255"/>
    </xf>
    <xf numFmtId="0" fontId="22" fillId="0" borderId="66" xfId="0" applyFont="1" applyBorder="1" applyAlignment="1">
      <alignment horizontal="center" vertical="center" textRotation="255"/>
    </xf>
    <xf numFmtId="0" fontId="0" fillId="0" borderId="54" xfId="0" applyBorder="1" applyAlignment="1">
      <alignment horizontal="center" vertical="center"/>
    </xf>
    <xf numFmtId="0" fontId="0" fillId="0" borderId="60" xfId="0" applyBorder="1" applyAlignment="1">
      <alignment horizontal="center" vertical="center"/>
    </xf>
    <xf numFmtId="0" fontId="0" fillId="0" borderId="67" xfId="0" applyBorder="1" applyAlignment="1">
      <alignment horizontal="center" vertical="center"/>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3" borderId="57"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56" xfId="0" applyFill="1" applyBorder="1" applyAlignment="1">
      <alignment horizontal="center" vertical="center" wrapText="1"/>
    </xf>
    <xf numFmtId="0" fontId="25" fillId="0" borderId="146" xfId="0" applyFont="1" applyFill="1" applyBorder="1" applyAlignment="1">
      <alignment horizontal="center" vertical="center"/>
    </xf>
    <xf numFmtId="0" fontId="25" fillId="0" borderId="62" xfId="0" applyFont="1" applyFill="1" applyBorder="1" applyAlignment="1">
      <alignment horizontal="center" vertical="center"/>
    </xf>
    <xf numFmtId="0" fontId="25" fillId="3" borderId="1" xfId="0" applyFont="1" applyFill="1" applyBorder="1" applyAlignment="1">
      <alignment horizontal="center" vertical="center"/>
    </xf>
    <xf numFmtId="0" fontId="0" fillId="3" borderId="1" xfId="0" applyFill="1" applyBorder="1" applyAlignment="1">
      <alignment horizontal="center" vertical="center"/>
    </xf>
    <xf numFmtId="0" fontId="24" fillId="0" borderId="53" xfId="0" applyFont="1" applyBorder="1" applyAlignment="1">
      <alignment horizontal="center" vertical="center" wrapText="1"/>
    </xf>
    <xf numFmtId="0" fontId="24" fillId="0" borderId="59" xfId="0" applyFont="1" applyBorder="1" applyAlignment="1">
      <alignment horizontal="center" vertical="center"/>
    </xf>
    <xf numFmtId="0" fontId="24" fillId="0" borderId="92" xfId="0" applyFont="1" applyBorder="1" applyAlignment="1">
      <alignment horizontal="center" vertical="center"/>
    </xf>
    <xf numFmtId="0" fontId="0" fillId="0" borderId="85" xfId="0" applyBorder="1" applyAlignment="1">
      <alignment horizontal="center" vertical="center"/>
    </xf>
    <xf numFmtId="0" fontId="0" fillId="0" borderId="79" xfId="0" applyBorder="1" applyAlignment="1">
      <alignment horizontal="center" vertical="center"/>
    </xf>
    <xf numFmtId="0" fontId="0" fillId="0" borderId="83" xfId="0" applyBorder="1" applyAlignment="1">
      <alignment horizontal="center" vertical="center"/>
    </xf>
    <xf numFmtId="0" fontId="25" fillId="0" borderId="147" xfId="0" applyFont="1" applyFill="1" applyBorder="1" applyAlignment="1">
      <alignment horizontal="center" vertical="center"/>
    </xf>
    <xf numFmtId="0" fontId="0" fillId="0" borderId="73" xfId="0" applyBorder="1" applyAlignment="1">
      <alignment horizontal="center" vertical="center"/>
    </xf>
    <xf numFmtId="0" fontId="0" fillId="0" borderId="78" xfId="0" applyBorder="1" applyAlignment="1">
      <alignment horizontal="center" vertical="center"/>
    </xf>
    <xf numFmtId="0" fontId="0" fillId="0" borderId="83" xfId="0" applyFill="1" applyBorder="1" applyAlignment="1">
      <alignment horizontal="center" vertical="center" wrapText="1"/>
    </xf>
    <xf numFmtId="0" fontId="0" fillId="0" borderId="65" xfId="0" applyFill="1" applyBorder="1" applyAlignment="1">
      <alignment horizontal="center" vertical="center"/>
    </xf>
    <xf numFmtId="0" fontId="25" fillId="0" borderId="148" xfId="0" applyFont="1" applyFill="1" applyBorder="1" applyAlignment="1">
      <alignment horizontal="center" vertical="center"/>
    </xf>
    <xf numFmtId="0" fontId="0" fillId="3" borderId="31" xfId="0" applyFill="1" applyBorder="1" applyAlignment="1">
      <alignment horizontal="center" vertical="center"/>
    </xf>
    <xf numFmtId="0" fontId="24" fillId="0" borderId="72" xfId="0" applyFont="1" applyBorder="1" applyAlignment="1">
      <alignment horizontal="center" vertical="center"/>
    </xf>
    <xf numFmtId="0" fontId="24" fillId="0" borderId="66" xfId="0" applyFont="1" applyBorder="1" applyAlignment="1">
      <alignment horizontal="center" vertical="center"/>
    </xf>
    <xf numFmtId="0" fontId="24" fillId="0" borderId="53" xfId="0" applyFont="1" applyBorder="1" applyAlignment="1">
      <alignment horizontal="center" vertical="center"/>
    </xf>
    <xf numFmtId="0" fontId="0" fillId="3" borderId="78" xfId="0" applyFill="1" applyBorder="1" applyAlignment="1">
      <alignment horizontal="center" vertical="center" wrapText="1"/>
    </xf>
    <xf numFmtId="0" fontId="0" fillId="3" borderId="83" xfId="0" applyFill="1" applyBorder="1" applyAlignment="1">
      <alignment horizontal="center" vertical="center"/>
    </xf>
    <xf numFmtId="0" fontId="25" fillId="3" borderId="37" xfId="0" applyFont="1" applyFill="1" applyBorder="1" applyAlignment="1">
      <alignment horizontal="center" vertical="center"/>
    </xf>
    <xf numFmtId="0" fontId="24" fillId="0" borderId="59" xfId="0" applyFont="1" applyBorder="1" applyAlignment="1">
      <alignment horizontal="center" vertical="center" wrapText="1"/>
    </xf>
    <xf numFmtId="0" fontId="24" fillId="0" borderId="92" xfId="0" applyFont="1" applyBorder="1" applyAlignment="1">
      <alignment horizontal="center" vertical="center" wrapText="1"/>
    </xf>
    <xf numFmtId="0" fontId="0" fillId="0" borderId="78" xfId="0" applyFill="1" applyBorder="1" applyAlignment="1">
      <alignment horizontal="center" vertical="center" wrapText="1"/>
    </xf>
    <xf numFmtId="0" fontId="0" fillId="0" borderId="83" xfId="0" applyFill="1" applyBorder="1" applyAlignment="1">
      <alignment horizontal="center" vertical="center"/>
    </xf>
    <xf numFmtId="0" fontId="0" fillId="0" borderId="83" xfId="0" applyBorder="1" applyAlignment="1">
      <alignment horizontal="center" vertical="center" wrapText="1"/>
    </xf>
    <xf numFmtId="0" fontId="0" fillId="0" borderId="65" xfId="0" applyBorder="1" applyAlignment="1">
      <alignment horizontal="center" vertical="center"/>
    </xf>
    <xf numFmtId="0" fontId="26" fillId="0" borderId="148" xfId="0" applyFont="1" applyBorder="1" applyAlignment="1">
      <alignment horizontal="center" vertical="center"/>
    </xf>
    <xf numFmtId="0" fontId="0" fillId="0" borderId="110" xfId="0" applyBorder="1" applyAlignment="1">
      <alignment horizontal="center" vertical="center"/>
    </xf>
    <xf numFmtId="0" fontId="25" fillId="0" borderId="85" xfId="0" applyFont="1" applyFill="1" applyBorder="1" applyAlignment="1">
      <alignment horizontal="center" vertical="center" wrapText="1"/>
    </xf>
    <xf numFmtId="0" fontId="25" fillId="0" borderId="67" xfId="0" applyFont="1" applyFill="1" applyBorder="1" applyAlignment="1">
      <alignment horizontal="center" vertical="center"/>
    </xf>
    <xf numFmtId="0" fontId="0" fillId="3" borderId="42" xfId="0" applyFill="1" applyBorder="1" applyAlignment="1">
      <alignment horizontal="center" vertical="center"/>
    </xf>
    <xf numFmtId="0" fontId="25" fillId="0" borderId="79" xfId="0" applyFont="1" applyFill="1" applyBorder="1" applyAlignment="1">
      <alignment horizontal="center" vertical="center"/>
    </xf>
    <xf numFmtId="0" fontId="25" fillId="0" borderId="142" xfId="0" applyFont="1" applyFill="1" applyBorder="1" applyAlignment="1">
      <alignment horizontal="center" vertical="center"/>
    </xf>
    <xf numFmtId="0" fontId="25" fillId="3" borderId="19" xfId="0" applyFont="1" applyFill="1" applyBorder="1" applyAlignment="1">
      <alignment horizontal="center" vertical="center"/>
    </xf>
    <xf numFmtId="0" fontId="0" fillId="0" borderId="84" xfId="0" applyBorder="1" applyAlignment="1">
      <alignment horizontal="center" vertical="center"/>
    </xf>
    <xf numFmtId="0" fontId="26" fillId="0" borderId="62" xfId="0" applyFont="1" applyBorder="1" applyAlignment="1">
      <alignment horizontal="center" vertical="center"/>
    </xf>
    <xf numFmtId="0" fontId="25" fillId="0" borderId="146" xfId="0" applyFont="1" applyFill="1" applyBorder="1" applyAlignment="1">
      <alignment horizontal="center" vertical="center" wrapText="1"/>
    </xf>
    <xf numFmtId="0" fontId="25" fillId="3" borderId="150" xfId="0" applyFont="1" applyFill="1" applyBorder="1" applyAlignment="1">
      <alignment horizontal="center" vertical="center"/>
    </xf>
    <xf numFmtId="0" fontId="0" fillId="3" borderId="37" xfId="0" applyFill="1" applyBorder="1" applyAlignment="1">
      <alignment horizontal="center" vertical="center"/>
    </xf>
    <xf numFmtId="0" fontId="25" fillId="0" borderId="147" xfId="0" applyFont="1" applyFill="1" applyBorder="1" applyAlignment="1">
      <alignment horizontal="center" vertical="center" wrapText="1"/>
    </xf>
    <xf numFmtId="0" fontId="20" fillId="0" borderId="57" xfId="0" applyFont="1" applyBorder="1" applyAlignment="1">
      <alignment horizontal="center" vertical="center" wrapText="1"/>
    </xf>
    <xf numFmtId="0" fontId="20" fillId="0" borderId="58" xfId="0" applyFont="1" applyBorder="1" applyAlignment="1">
      <alignment horizontal="center" vertical="center"/>
    </xf>
    <xf numFmtId="0" fontId="20" fillId="0" borderId="56" xfId="0" applyFont="1" applyBorder="1" applyAlignment="1">
      <alignment horizontal="center" vertical="center"/>
    </xf>
    <xf numFmtId="0" fontId="20" fillId="0" borderId="121" xfId="0" applyFont="1" applyBorder="1" applyAlignment="1">
      <alignment horizontal="center" vertical="center"/>
    </xf>
    <xf numFmtId="0" fontId="20" fillId="0" borderId="52" xfId="0" applyFont="1" applyBorder="1" applyAlignment="1">
      <alignment horizontal="center" vertical="center"/>
    </xf>
    <xf numFmtId="0" fontId="20" fillId="0" borderId="122" xfId="0" applyFont="1" applyBorder="1" applyAlignment="1">
      <alignment horizontal="center" vertical="center"/>
    </xf>
    <xf numFmtId="0" fontId="0" fillId="0" borderId="0" xfId="0" applyAlignment="1">
      <alignment horizontal="left" vertical="center" wrapText="1"/>
    </xf>
    <xf numFmtId="0" fontId="0" fillId="0" borderId="118" xfId="0" applyBorder="1" applyAlignment="1">
      <alignment horizontal="center" vertical="center"/>
    </xf>
    <xf numFmtId="0" fontId="0" fillId="3" borderId="53" xfId="0" applyFill="1" applyBorder="1" applyAlignment="1">
      <alignment horizontal="center" vertical="center"/>
    </xf>
    <xf numFmtId="0" fontId="0" fillId="3" borderId="92" xfId="0" applyFill="1" applyBorder="1" applyAlignment="1">
      <alignment horizontal="center" vertical="center"/>
    </xf>
    <xf numFmtId="0" fontId="16" fillId="0" borderId="57" xfId="0" applyFont="1" applyBorder="1" applyAlignment="1">
      <alignment horizontal="center" vertical="center" wrapText="1"/>
    </xf>
    <xf numFmtId="0" fontId="16" fillId="0" borderId="58" xfId="0" applyFont="1" applyBorder="1" applyAlignment="1">
      <alignment horizontal="center" vertical="center"/>
    </xf>
    <xf numFmtId="0" fontId="16" fillId="0" borderId="56" xfId="0" applyFont="1" applyBorder="1" applyAlignment="1">
      <alignment horizontal="center" vertical="center"/>
    </xf>
    <xf numFmtId="0" fontId="16" fillId="0" borderId="121" xfId="0" applyFont="1" applyBorder="1" applyAlignment="1">
      <alignment horizontal="center" vertical="center"/>
    </xf>
    <xf numFmtId="0" fontId="16" fillId="0" borderId="52" xfId="0" applyFont="1" applyBorder="1" applyAlignment="1">
      <alignment horizontal="center" vertical="center"/>
    </xf>
    <xf numFmtId="0" fontId="16" fillId="0" borderId="122" xfId="0" applyFont="1" applyBorder="1" applyAlignment="1">
      <alignment horizontal="center" vertical="center"/>
    </xf>
    <xf numFmtId="0" fontId="30" fillId="0" borderId="0" xfId="0" applyFont="1" applyAlignment="1">
      <alignment horizontal="right" vertical="center"/>
    </xf>
    <xf numFmtId="0" fontId="30" fillId="0" borderId="0" xfId="0" applyFont="1" applyAlignment="1">
      <alignment horizontal="left" vertical="center"/>
    </xf>
    <xf numFmtId="0" fontId="28" fillId="0" borderId="0" xfId="0" applyFont="1" applyBorder="1" applyAlignment="1">
      <alignment horizontal="center"/>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20" fillId="0" borderId="85" xfId="0" applyFont="1" applyFill="1" applyBorder="1" applyAlignment="1">
      <alignment horizontal="center" vertical="center" shrinkToFit="1"/>
    </xf>
    <xf numFmtId="0" fontId="20" fillId="0" borderId="118" xfId="0" applyFont="1" applyFill="1" applyBorder="1" applyAlignment="1">
      <alignment horizontal="center" vertical="center" shrinkToFit="1"/>
    </xf>
    <xf numFmtId="0" fontId="20" fillId="0" borderId="42" xfId="0" applyFont="1" applyFill="1" applyBorder="1" applyAlignment="1">
      <alignment vertical="center" wrapText="1"/>
    </xf>
    <xf numFmtId="0" fontId="20" fillId="0" borderId="157" xfId="0" applyFont="1" applyFill="1" applyBorder="1" applyAlignment="1">
      <alignment vertical="center" wrapText="1"/>
    </xf>
    <xf numFmtId="0" fontId="20" fillId="0" borderId="154"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155" xfId="0" applyFont="1" applyFill="1" applyBorder="1" applyAlignment="1">
      <alignment vertical="center" wrapText="1"/>
    </xf>
    <xf numFmtId="0" fontId="20" fillId="0" borderId="158" xfId="0" applyFont="1" applyFill="1" applyBorder="1" applyAlignment="1">
      <alignment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0" fontId="0" fillId="0" borderId="152" xfId="0" applyBorder="1" applyAlignment="1">
      <alignment vertical="center" wrapText="1"/>
    </xf>
    <xf numFmtId="0" fontId="0" fillId="0" borderId="153" xfId="0" applyBorder="1" applyAlignment="1">
      <alignment vertical="center" wrapText="1"/>
    </xf>
    <xf numFmtId="0" fontId="25" fillId="0" borderId="159" xfId="0" applyFont="1" applyFill="1" applyBorder="1" applyAlignment="1">
      <alignment horizontal="center" vertical="center" shrinkToFit="1"/>
    </xf>
    <xf numFmtId="0" fontId="0" fillId="0" borderId="160" xfId="0" applyFill="1" applyBorder="1" applyAlignment="1">
      <alignment horizontal="center" vertical="center" shrinkToFit="1"/>
    </xf>
    <xf numFmtId="0" fontId="25" fillId="0" borderId="147" xfId="0" applyFont="1" applyFill="1" applyBorder="1" applyAlignment="1">
      <alignment horizontal="center" vertical="center" shrinkToFit="1"/>
    </xf>
    <xf numFmtId="0" fontId="25" fillId="0" borderId="62"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0" fillId="0" borderId="1" xfId="0"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36" xfId="0" applyFont="1" applyFill="1" applyBorder="1" applyAlignment="1">
      <alignment horizontal="center" vertical="center" shrinkToFit="1"/>
    </xf>
    <xf numFmtId="0" fontId="25" fillId="0" borderId="160" xfId="0" applyFont="1" applyFill="1" applyBorder="1" applyAlignment="1">
      <alignment horizontal="center" vertical="center" shrinkToFit="1"/>
    </xf>
    <xf numFmtId="0" fontId="25" fillId="0" borderId="142" xfId="0" applyFont="1" applyFill="1" applyBorder="1" applyAlignment="1">
      <alignment horizontal="center" vertical="center" shrinkToFit="1"/>
    </xf>
    <xf numFmtId="0" fontId="25" fillId="0" borderId="37"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3" xfId="0" applyFont="1" applyFill="1" applyBorder="1" applyAlignment="1">
      <alignment horizontal="center" vertical="center" shrinkToFit="1"/>
    </xf>
    <xf numFmtId="0" fontId="25" fillId="0" borderId="148" xfId="0" applyFont="1" applyFill="1" applyBorder="1" applyAlignment="1">
      <alignment horizontal="center" vertical="center" shrinkToFit="1"/>
    </xf>
    <xf numFmtId="0" fontId="0" fillId="0" borderId="31" xfId="0" applyFill="1" applyBorder="1" applyAlignment="1">
      <alignment horizontal="center" vertical="center" shrinkToFit="1"/>
    </xf>
    <xf numFmtId="0" fontId="25" fillId="0" borderId="47" xfId="0" applyFont="1" applyFill="1" applyBorder="1" applyAlignment="1">
      <alignment horizontal="center" vertical="center" shrinkToFit="1"/>
    </xf>
    <xf numFmtId="0" fontId="0" fillId="0" borderId="71" xfId="0" applyFill="1" applyBorder="1" applyAlignment="1">
      <alignment horizontal="center" vertical="center" shrinkToFit="1"/>
    </xf>
    <xf numFmtId="0" fontId="25" fillId="0" borderId="146" xfId="0" applyFont="1" applyFill="1" applyBorder="1" applyAlignment="1">
      <alignment horizontal="center" vertical="center" shrinkToFit="1"/>
    </xf>
    <xf numFmtId="0" fontId="25" fillId="0" borderId="161" xfId="0" applyFont="1" applyFill="1" applyBorder="1" applyAlignment="1">
      <alignment horizontal="center" vertical="center" shrinkToFit="1"/>
    </xf>
    <xf numFmtId="0" fontId="26" fillId="0" borderId="148"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155" xfId="0" applyFill="1" applyBorder="1" applyAlignment="1">
      <alignment horizontal="center" vertical="center" shrinkToFit="1"/>
    </xf>
    <xf numFmtId="0" fontId="26" fillId="0" borderId="47" xfId="0" applyFont="1" applyFill="1" applyBorder="1" applyAlignment="1">
      <alignment horizontal="center" vertical="center" shrinkToFit="1"/>
    </xf>
    <xf numFmtId="0" fontId="25" fillId="0" borderId="163"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5" fillId="0" borderId="150" xfId="0" applyFont="1" applyFill="1" applyBorder="1" applyAlignment="1">
      <alignment horizontal="center" vertical="center" shrinkToFit="1"/>
    </xf>
    <xf numFmtId="0" fontId="0" fillId="0" borderId="37" xfId="0" applyFill="1" applyBorder="1" applyAlignment="1">
      <alignment horizontal="center" vertical="center" shrinkToFit="1"/>
    </xf>
    <xf numFmtId="0" fontId="26" fillId="0" borderId="62" xfId="0" applyFont="1" applyFill="1" applyBorder="1" applyAlignment="1">
      <alignment horizontal="center" vertical="center" shrinkToFit="1"/>
    </xf>
    <xf numFmtId="0" fontId="26" fillId="0" borderId="36" xfId="0" applyFont="1" applyFill="1" applyBorder="1" applyAlignment="1">
      <alignment horizontal="center" vertical="center" shrinkToFit="1"/>
    </xf>
    <xf numFmtId="0" fontId="25" fillId="0" borderId="121" xfId="0" applyFont="1" applyFill="1" applyBorder="1" applyAlignment="1">
      <alignment horizontal="center" vertical="center" shrinkToFit="1"/>
    </xf>
    <xf numFmtId="0" fontId="25" fillId="0" borderId="165" xfId="0" applyFont="1" applyFill="1" applyBorder="1" applyAlignment="1">
      <alignment horizontal="center" vertical="center" shrinkToFit="1"/>
    </xf>
    <xf numFmtId="0" fontId="25" fillId="0" borderId="164" xfId="0" applyFont="1" applyFill="1" applyBorder="1" applyAlignment="1">
      <alignment horizontal="center" vertical="center" shrinkToFit="1"/>
    </xf>
    <xf numFmtId="0" fontId="0" fillId="0" borderId="159" xfId="0" applyFill="1" applyBorder="1" applyAlignment="1">
      <alignment horizontal="center" vertical="center" shrinkToFit="1"/>
    </xf>
    <xf numFmtId="0" fontId="16" fillId="0" borderId="0" xfId="0" applyFont="1" applyAlignment="1">
      <alignment vertical="center" wrapText="1"/>
    </xf>
    <xf numFmtId="0" fontId="16" fillId="0" borderId="0" xfId="0" applyFont="1" applyAlignment="1">
      <alignment vertical="center"/>
    </xf>
    <xf numFmtId="0" fontId="0" fillId="0" borderId="0" xfId="0" applyBorder="1" applyAlignment="1">
      <alignment horizontal="left" vertical="center" wrapText="1"/>
    </xf>
    <xf numFmtId="0" fontId="25" fillId="0" borderId="53" xfId="0" applyFont="1" applyFill="1" applyBorder="1" applyAlignment="1">
      <alignment horizontal="center" vertical="center" shrinkToFit="1"/>
    </xf>
    <xf numFmtId="0" fontId="0" fillId="0" borderId="92" xfId="0" applyFill="1" applyBorder="1" applyAlignment="1">
      <alignment horizontal="center" vertical="center" shrinkToFit="1"/>
    </xf>
    <xf numFmtId="0" fontId="0" fillId="0" borderId="53" xfId="0" applyBorder="1" applyAlignment="1">
      <alignment horizontal="center" vertical="center"/>
    </xf>
    <xf numFmtId="0" fontId="0" fillId="0" borderId="92" xfId="0"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xf>
    <xf numFmtId="0" fontId="16" fillId="4" borderId="86" xfId="0" applyFont="1" applyFill="1" applyBorder="1" applyAlignment="1">
      <alignment horizontal="center" vertical="center"/>
    </xf>
    <xf numFmtId="0" fontId="16" fillId="4" borderId="12" xfId="0" applyFont="1" applyFill="1" applyBorder="1" applyAlignment="1">
      <alignment horizontal="center" vertical="center"/>
    </xf>
    <xf numFmtId="0" fontId="19" fillId="0" borderId="146" xfId="0" applyFont="1" applyFill="1" applyBorder="1" applyAlignment="1">
      <alignment horizontal="center" vertical="center" shrinkToFit="1"/>
    </xf>
    <xf numFmtId="0" fontId="19" fillId="0" borderId="76" xfId="0" applyFont="1" applyFill="1" applyBorder="1" applyAlignment="1">
      <alignment horizontal="center" vertical="center" shrinkToFit="1"/>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57"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16" fillId="0" borderId="146"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161" xfId="0" applyFont="1" applyFill="1" applyBorder="1" applyAlignment="1">
      <alignment horizontal="center" vertical="center" shrinkToFit="1"/>
    </xf>
    <xf numFmtId="0" fontId="16" fillId="0" borderId="159" xfId="0" applyFont="1" applyFill="1" applyBorder="1" applyAlignment="1">
      <alignment horizontal="center" vertical="center" shrinkToFit="1"/>
    </xf>
    <xf numFmtId="0" fontId="0" fillId="0" borderId="0" xfId="0" applyFont="1">
      <alignment vertical="center"/>
    </xf>
    <xf numFmtId="0" fontId="0" fillId="0" borderId="73" xfId="0" applyFont="1" applyBorder="1" applyAlignment="1">
      <alignment horizontal="center" vertical="center"/>
    </xf>
    <xf numFmtId="0" fontId="0" fillId="0" borderId="74" xfId="0" applyFont="1" applyBorder="1" applyAlignment="1">
      <alignment horizontal="distributed" vertical="center" indent="1"/>
    </xf>
    <xf numFmtId="0" fontId="16" fillId="0" borderId="6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0" fillId="0" borderId="160" xfId="0" applyFont="1" applyFill="1" applyBorder="1" applyAlignment="1">
      <alignment horizontal="center" vertical="center" shrinkToFit="1"/>
    </xf>
    <xf numFmtId="0" fontId="0" fillId="0" borderId="79" xfId="0" applyFont="1" applyBorder="1" applyAlignment="1">
      <alignment horizontal="center" vertical="center"/>
    </xf>
    <xf numFmtId="0" fontId="0" fillId="0" borderId="12" xfId="0" applyFont="1" applyBorder="1" applyAlignment="1">
      <alignment horizontal="distributed" vertical="center" indent="1"/>
    </xf>
    <xf numFmtId="0" fontId="16" fillId="0" borderId="147"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160" xfId="0" applyFont="1" applyFill="1" applyBorder="1" applyAlignment="1">
      <alignment horizontal="center" vertical="center" shrinkToFit="1"/>
    </xf>
    <xf numFmtId="0" fontId="0" fillId="0" borderId="85" xfId="0" applyFont="1" applyBorder="1" applyAlignment="1">
      <alignment horizontal="center" vertical="center"/>
    </xf>
    <xf numFmtId="0" fontId="0" fillId="0" borderId="86" xfId="0" applyFont="1" applyBorder="1" applyAlignment="1">
      <alignment horizontal="distributed" vertical="center" indent="1"/>
    </xf>
    <xf numFmtId="0" fontId="0" fillId="0" borderId="148"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67" xfId="0" applyFont="1" applyBorder="1" applyAlignment="1">
      <alignment horizontal="center" vertical="center"/>
    </xf>
    <xf numFmtId="0" fontId="0" fillId="0" borderId="94" xfId="0" applyFont="1" applyBorder="1" applyAlignment="1">
      <alignment horizontal="distributed" vertical="center" indent="1"/>
    </xf>
    <xf numFmtId="0" fontId="0" fillId="0" borderId="61" xfId="0" applyFont="1" applyBorder="1">
      <alignment vertical="center"/>
    </xf>
    <xf numFmtId="0" fontId="0" fillId="0" borderId="4" xfId="0" applyFont="1" applyBorder="1" applyAlignment="1">
      <alignment horizontal="distributed" vertical="center" indent="1"/>
    </xf>
    <xf numFmtId="0" fontId="19" fillId="0" borderId="101" xfId="0" applyFont="1" applyFill="1" applyBorder="1" applyAlignment="1">
      <alignment horizontal="center" vertical="center"/>
    </xf>
    <xf numFmtId="0" fontId="16" fillId="0" borderId="16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16" fillId="0" borderId="99" xfId="0" applyFont="1" applyFill="1" applyBorder="1" applyAlignment="1">
      <alignment horizontal="center" vertical="center" shrinkToFit="1"/>
    </xf>
    <xf numFmtId="0" fontId="0" fillId="0" borderId="160" xfId="0" applyFont="1" applyFill="1" applyBorder="1" applyAlignment="1">
      <alignment horizontal="center" vertical="center" shrinkToFit="1"/>
    </xf>
    <xf numFmtId="0" fontId="24" fillId="0" borderId="37" xfId="0" applyFont="1" applyFill="1" applyBorder="1" applyAlignment="1">
      <alignment horizontal="center" vertical="center" shrinkToFit="1"/>
    </xf>
    <xf numFmtId="0" fontId="16" fillId="0" borderId="148"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0" fillId="0" borderId="155" xfId="0" applyFont="1" applyFill="1" applyBorder="1" applyAlignment="1">
      <alignment horizontal="center" vertical="center" shrinkToFit="1"/>
    </xf>
    <xf numFmtId="0" fontId="0" fillId="0" borderId="90" xfId="0" applyFont="1" applyBorder="1" applyAlignment="1">
      <alignment horizontal="distributed" vertical="center" indent="1"/>
    </xf>
    <xf numFmtId="0" fontId="21" fillId="0" borderId="53" xfId="0" applyFont="1" applyBorder="1" applyAlignment="1">
      <alignment horizontal="center" vertical="center"/>
    </xf>
    <xf numFmtId="0" fontId="21" fillId="0" borderId="59" xfId="0" applyFont="1" applyBorder="1" applyAlignment="1">
      <alignment horizontal="center" vertical="center"/>
    </xf>
    <xf numFmtId="0" fontId="21" fillId="0" borderId="92" xfId="0" applyFont="1" applyBorder="1" applyAlignment="1">
      <alignment horizontal="center" vertical="center"/>
    </xf>
    <xf numFmtId="0" fontId="16" fillId="0" borderId="37" xfId="0" applyFont="1" applyFill="1" applyBorder="1" applyAlignment="1">
      <alignment horizontal="center" vertical="center" shrinkToFit="1"/>
    </xf>
    <xf numFmtId="0" fontId="16" fillId="0" borderId="106" xfId="0" applyFont="1" applyFill="1" applyBorder="1" applyAlignment="1">
      <alignment horizontal="center" vertical="center" shrinkToFit="1"/>
    </xf>
    <xf numFmtId="0" fontId="16" fillId="0" borderId="159" xfId="0" applyFont="1" applyFill="1" applyBorder="1" applyAlignment="1">
      <alignment horizontal="center" vertical="center" shrinkToFit="1"/>
    </xf>
    <xf numFmtId="0" fontId="0" fillId="0" borderId="169" xfId="0" applyFont="1" applyFill="1" applyBorder="1" applyAlignment="1">
      <alignment horizontal="center" vertical="center" shrinkToFit="1"/>
    </xf>
    <xf numFmtId="0" fontId="0" fillId="0" borderId="170"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0" fillId="0" borderId="17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49" fontId="16" fillId="3" borderId="53" xfId="0" applyNumberFormat="1" applyFont="1" applyFill="1" applyBorder="1" applyAlignment="1">
      <alignment horizontal="center" vertical="center" shrinkToFit="1"/>
    </xf>
    <xf numFmtId="0" fontId="16" fillId="3" borderId="117" xfId="0" applyFont="1" applyFill="1" applyBorder="1" applyAlignment="1">
      <alignment horizontal="center" vertical="center" shrinkToFit="1"/>
    </xf>
    <xf numFmtId="49" fontId="0" fillId="0" borderId="92" xfId="0" applyNumberFormat="1" applyFont="1" applyFill="1" applyBorder="1" applyAlignment="1">
      <alignment horizontal="center" vertical="center" shrinkToFit="1"/>
    </xf>
    <xf numFmtId="0" fontId="0" fillId="3" borderId="92" xfId="0" applyFont="1" applyFill="1" applyBorder="1" applyAlignment="1">
      <alignment horizontal="center" vertical="center" shrinkToFit="1"/>
    </xf>
    <xf numFmtId="49" fontId="0" fillId="3" borderId="92" xfId="0" applyNumberFormat="1" applyFont="1" applyFill="1" applyBorder="1" applyAlignment="1">
      <alignment horizontal="center" vertical="center" shrinkToFit="1"/>
    </xf>
    <xf numFmtId="0" fontId="16" fillId="11" borderId="12" xfId="0" applyFont="1" applyFill="1" applyBorder="1" applyAlignment="1">
      <alignment horizontal="center" vertical="center"/>
    </xf>
  </cellXfs>
  <cellStyles count="1">
    <cellStyle name="標準" xfId="0" builtinId="0"/>
  </cellStyles>
  <dxfs count="2">
    <dxf>
      <fill>
        <patternFill>
          <bgColor theme="7" tint="0.79998168889431442"/>
        </patternFill>
      </fill>
    </dxf>
    <dxf>
      <fill>
        <patternFill>
          <bgColor theme="7" tint="0.59996337778862885"/>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15</xdr:row>
      <xdr:rowOff>0</xdr:rowOff>
    </xdr:from>
    <xdr:to>
      <xdr:col>2</xdr:col>
      <xdr:colOff>0</xdr:colOff>
      <xdr:row>17</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675" y="5715000"/>
          <a:ext cx="1343025" cy="3810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latin typeface="AR P丸ゴシック体E" panose="020F0900000000000000" pitchFamily="50" charset="-128"/>
              <a:ea typeface="AR P丸ゴシック体E" panose="020F0900000000000000"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24</xdr:row>
      <xdr:rowOff>19050</xdr:rowOff>
    </xdr:from>
    <xdr:to>
      <xdr:col>13</xdr:col>
      <xdr:colOff>276225</xdr:colOff>
      <xdr:row>28</xdr:row>
      <xdr:rowOff>28575</xdr:rowOff>
    </xdr:to>
    <xdr:sp macro="" textlink="">
      <xdr:nvSpPr>
        <xdr:cNvPr id="2" name="吹き出し: 四角形 1">
          <a:extLst>
            <a:ext uri="{FF2B5EF4-FFF2-40B4-BE49-F238E27FC236}">
              <a16:creationId xmlns:a16="http://schemas.microsoft.com/office/drawing/2014/main" id="{E469D24D-423A-493C-9EC6-25E813AB28B6}"/>
            </a:ext>
          </a:extLst>
        </xdr:cNvPr>
        <xdr:cNvSpPr/>
      </xdr:nvSpPr>
      <xdr:spPr>
        <a:xfrm>
          <a:off x="5781675" y="8467725"/>
          <a:ext cx="1057275" cy="1000125"/>
        </a:xfrm>
        <a:prstGeom prst="wedgeRectCallout">
          <a:avLst>
            <a:gd name="adj1" fmla="val -65878"/>
            <a:gd name="adj2" fmla="val 29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人数が決まり次第再度調整をする。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85725</xdr:colOff>
      <xdr:row>24</xdr:row>
      <xdr:rowOff>85725</xdr:rowOff>
    </xdr:from>
    <xdr:to>
      <xdr:col>13</xdr:col>
      <xdr:colOff>228600</xdr:colOff>
      <xdr:row>28</xdr:row>
      <xdr:rowOff>104775</xdr:rowOff>
    </xdr:to>
    <xdr:sp macro="" textlink="">
      <xdr:nvSpPr>
        <xdr:cNvPr id="2" name="吹き出し: 四角形 1">
          <a:extLst>
            <a:ext uri="{FF2B5EF4-FFF2-40B4-BE49-F238E27FC236}">
              <a16:creationId xmlns:a16="http://schemas.microsoft.com/office/drawing/2014/main" id="{B271EE01-8294-4738-969C-9E6F4CC653BF}"/>
            </a:ext>
          </a:extLst>
        </xdr:cNvPr>
        <xdr:cNvSpPr/>
      </xdr:nvSpPr>
      <xdr:spPr>
        <a:xfrm>
          <a:off x="5734050" y="8534400"/>
          <a:ext cx="1057275" cy="1000125"/>
        </a:xfrm>
        <a:prstGeom prst="wedgeRectCallout">
          <a:avLst>
            <a:gd name="adj1" fmla="val -65878"/>
            <a:gd name="adj2" fmla="val 29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人数が決まり次第再度調整をする。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200025</xdr:rowOff>
    </xdr:from>
    <xdr:to>
      <xdr:col>8</xdr:col>
      <xdr:colOff>647700</xdr:colOff>
      <xdr:row>42</xdr:row>
      <xdr:rowOff>53801</xdr:rowOff>
    </xdr:to>
    <xdr:grpSp>
      <xdr:nvGrpSpPr>
        <xdr:cNvPr id="14" name="グループ化 13">
          <a:extLst>
            <a:ext uri="{FF2B5EF4-FFF2-40B4-BE49-F238E27FC236}">
              <a16:creationId xmlns:a16="http://schemas.microsoft.com/office/drawing/2014/main" id="{87866A5C-92F4-42B5-9EF4-487FD4C44AAD}"/>
            </a:ext>
          </a:extLst>
        </xdr:cNvPr>
        <xdr:cNvGrpSpPr/>
      </xdr:nvGrpSpPr>
      <xdr:grpSpPr>
        <a:xfrm>
          <a:off x="0" y="200025"/>
          <a:ext cx="6057900" cy="9950276"/>
          <a:chOff x="0" y="200025"/>
          <a:chExt cx="6057900" cy="9950276"/>
        </a:xfrm>
      </xdr:grpSpPr>
      <xdr:pic>
        <xdr:nvPicPr>
          <xdr:cNvPr id="9" name="図 8">
            <a:extLst>
              <a:ext uri="{FF2B5EF4-FFF2-40B4-BE49-F238E27FC236}">
                <a16:creationId xmlns:a16="http://schemas.microsoft.com/office/drawing/2014/main" id="{C346FF95-3DDD-4403-A19C-706DC7BB5F4A}"/>
              </a:ext>
            </a:extLst>
          </xdr:cNvPr>
          <xdr:cNvPicPr>
            <a:picLocks noChangeAspect="1"/>
          </xdr:cNvPicPr>
        </xdr:nvPicPr>
        <xdr:blipFill>
          <a:blip xmlns:r="http://schemas.openxmlformats.org/officeDocument/2006/relationships" r:embed="rId1"/>
          <a:stretch>
            <a:fillRect/>
          </a:stretch>
        </xdr:blipFill>
        <xdr:spPr>
          <a:xfrm>
            <a:off x="28575" y="200025"/>
            <a:ext cx="6029325" cy="9048750"/>
          </a:xfrm>
          <a:prstGeom prst="rect">
            <a:avLst/>
          </a:prstGeom>
        </xdr:spPr>
      </xdr:pic>
      <xdr:pic>
        <xdr:nvPicPr>
          <xdr:cNvPr id="20" name="図 19">
            <a:extLst>
              <a:ext uri="{FF2B5EF4-FFF2-40B4-BE49-F238E27FC236}">
                <a16:creationId xmlns:a16="http://schemas.microsoft.com/office/drawing/2014/main" id="{563646A5-0622-4B4D-81BA-B490B04D24C1}"/>
              </a:ext>
            </a:extLst>
          </xdr:cNvPr>
          <xdr:cNvPicPr>
            <a:picLocks noChangeAspect="1"/>
          </xdr:cNvPicPr>
        </xdr:nvPicPr>
        <xdr:blipFill>
          <a:blip xmlns:r="http://schemas.openxmlformats.org/officeDocument/2006/relationships" r:embed="rId2"/>
          <a:stretch>
            <a:fillRect/>
          </a:stretch>
        </xdr:blipFill>
        <xdr:spPr>
          <a:xfrm>
            <a:off x="0" y="9229725"/>
            <a:ext cx="6057900" cy="920576"/>
          </a:xfrm>
          <a:prstGeom prst="rect">
            <a:avLst/>
          </a:prstGeom>
        </xdr:spPr>
      </xdr:pic>
    </xdr:grpSp>
    <xdr:clientData/>
  </xdr:twoCellAnchor>
  <xdr:twoCellAnchor editAs="oneCell">
    <xdr:from>
      <xdr:col>9</xdr:col>
      <xdr:colOff>57150</xdr:colOff>
      <xdr:row>0</xdr:row>
      <xdr:rowOff>190499</xdr:rowOff>
    </xdr:from>
    <xdr:to>
      <xdr:col>17</xdr:col>
      <xdr:colOff>628650</xdr:colOff>
      <xdr:row>38</xdr:row>
      <xdr:rowOff>104775</xdr:rowOff>
    </xdr:to>
    <xdr:pic>
      <xdr:nvPicPr>
        <xdr:cNvPr id="18" name="図 17">
          <a:extLst>
            <a:ext uri="{FF2B5EF4-FFF2-40B4-BE49-F238E27FC236}">
              <a16:creationId xmlns:a16="http://schemas.microsoft.com/office/drawing/2014/main" id="{08EF4CD7-851D-4915-BF9F-B5CDB5DB8FE7}"/>
            </a:ext>
          </a:extLst>
        </xdr:cNvPr>
        <xdr:cNvPicPr>
          <a:picLocks noChangeAspect="1"/>
        </xdr:cNvPicPr>
      </xdr:nvPicPr>
      <xdr:blipFill>
        <a:blip xmlns:r="http://schemas.openxmlformats.org/officeDocument/2006/relationships" r:embed="rId3"/>
        <a:stretch>
          <a:fillRect/>
        </a:stretch>
      </xdr:blipFill>
      <xdr:spPr>
        <a:xfrm>
          <a:off x="6143625" y="190499"/>
          <a:ext cx="5981700" cy="90582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4&#12288;&#25945;&#38957;/&#9733;&#30476;&#25945;&#38957;&#20250;/&#9734;&#30740;&#31350;&#37096;/R4/221227&#12288;&#29702;&#20107;&#20250;&#36039;&#26009;/&#65330;5&#24180;&#24230;&#25552;&#35328;&#31561;&#21106;&#24403;&#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2 13 14期 提言者"/>
      <sheetName val="第13・１４期サイクル原案"/>
      <sheetName val="Ｒ５　支部割当（中学校）"/>
      <sheetName val="Ｒ５　支部割当（小学校）"/>
      <sheetName val="Ｒ５、６ 年度　提言等割当　"/>
      <sheetName val="第13期サイクル原案"/>
    </sheetNames>
    <sheetDataSet>
      <sheetData sheetId="0"/>
      <sheetData sheetId="1"/>
      <sheetData sheetId="2">
        <row r="26">
          <cell r="D26">
            <v>17</v>
          </cell>
          <cell r="E26">
            <v>16</v>
          </cell>
          <cell r="F26">
            <v>17</v>
          </cell>
          <cell r="G26">
            <v>15</v>
          </cell>
          <cell r="H26">
            <v>18</v>
          </cell>
          <cell r="I26">
            <v>17</v>
          </cell>
          <cell r="J26">
            <v>25</v>
          </cell>
          <cell r="K26">
            <v>125</v>
          </cell>
          <cell r="L26"/>
        </row>
      </sheetData>
      <sheetData sheetId="3">
        <row r="25">
          <cell r="D25">
            <v>31</v>
          </cell>
          <cell r="E25">
            <v>29</v>
          </cell>
          <cell r="F25">
            <v>29</v>
          </cell>
          <cell r="G25">
            <v>33</v>
          </cell>
          <cell r="H25">
            <v>31</v>
          </cell>
          <cell r="I25">
            <v>31</v>
          </cell>
          <cell r="J25">
            <v>71</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スパイス">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L56"/>
  <sheetViews>
    <sheetView view="pageBreakPreview" topLeftCell="A16" zoomScaleNormal="100" zoomScaleSheetLayoutView="100" workbookViewId="0">
      <selection activeCell="A20" sqref="A20:H20"/>
    </sheetView>
  </sheetViews>
  <sheetFormatPr defaultRowHeight="13.5" x14ac:dyDescent="0.15"/>
  <cols>
    <col min="1" max="1" width="8.125" customWidth="1"/>
    <col min="2" max="5" width="10.375" customWidth="1"/>
    <col min="6" max="6" width="25.75" customWidth="1"/>
    <col min="7" max="7" width="19.25" customWidth="1"/>
    <col min="8" max="8" width="19" customWidth="1"/>
  </cols>
  <sheetData>
    <row r="2" spans="1:12" ht="40.5" customHeight="1" x14ac:dyDescent="0.15">
      <c r="A2" s="281" t="s">
        <v>66</v>
      </c>
      <c r="B2" s="281"/>
      <c r="C2" s="281"/>
      <c r="D2" s="281"/>
      <c r="E2" s="281"/>
      <c r="F2" s="281"/>
      <c r="G2" s="281"/>
      <c r="H2" s="281"/>
    </row>
    <row r="3" spans="1:12" ht="40.5" customHeight="1" x14ac:dyDescent="0.15"/>
    <row r="4" spans="1:12" ht="30" customHeight="1" x14ac:dyDescent="0.15">
      <c r="A4" s="28" t="s">
        <v>13</v>
      </c>
      <c r="B4" s="20"/>
      <c r="C4" s="21"/>
      <c r="D4" s="21"/>
      <c r="E4" s="21"/>
      <c r="F4" s="21"/>
      <c r="G4" s="21"/>
      <c r="H4" s="13"/>
    </row>
    <row r="5" spans="1:12" ht="28.5" customHeight="1" x14ac:dyDescent="0.15">
      <c r="A5" s="24"/>
      <c r="B5" s="283" t="s">
        <v>29</v>
      </c>
      <c r="C5" s="283"/>
      <c r="D5" s="283"/>
      <c r="E5" s="283"/>
      <c r="F5" s="283"/>
      <c r="G5" s="283"/>
      <c r="H5" s="283"/>
    </row>
    <row r="6" spans="1:12" ht="28.5" customHeight="1" x14ac:dyDescent="0.15">
      <c r="A6" s="20"/>
      <c r="B6" s="30" t="s">
        <v>57</v>
      </c>
      <c r="C6" s="31"/>
      <c r="D6" s="31"/>
      <c r="E6" s="31"/>
      <c r="F6" s="31"/>
      <c r="G6" s="31"/>
      <c r="H6" s="31"/>
    </row>
    <row r="7" spans="1:12" ht="28.5" customHeight="1" x14ac:dyDescent="0.15">
      <c r="A7" s="20"/>
      <c r="B7" s="30" t="s">
        <v>20</v>
      </c>
      <c r="C7" s="31"/>
      <c r="D7" s="31"/>
      <c r="E7" s="31"/>
      <c r="F7" s="31"/>
      <c r="G7" s="31"/>
      <c r="H7" s="31"/>
    </row>
    <row r="8" spans="1:12" ht="28.5" customHeight="1" x14ac:dyDescent="0.15">
      <c r="A8" s="21"/>
      <c r="B8" s="284" t="s">
        <v>64</v>
      </c>
      <c r="C8" s="284"/>
      <c r="D8" s="284"/>
      <c r="E8" s="284"/>
      <c r="F8" s="284"/>
      <c r="G8" s="284"/>
      <c r="H8" s="284"/>
    </row>
    <row r="9" spans="1:12" ht="30" customHeight="1" x14ac:dyDescent="0.15">
      <c r="A9" s="21"/>
      <c r="B9" s="31"/>
      <c r="C9" s="31"/>
      <c r="D9" s="31"/>
      <c r="E9" s="31"/>
      <c r="F9" s="31"/>
      <c r="G9" s="31"/>
      <c r="H9" s="31"/>
    </row>
    <row r="10" spans="1:12" ht="30" customHeight="1" x14ac:dyDescent="0.15">
      <c r="A10" s="29" t="s">
        <v>14</v>
      </c>
      <c r="B10" s="32"/>
      <c r="C10" s="32"/>
      <c r="D10" s="32"/>
      <c r="E10" s="32"/>
      <c r="F10" s="32"/>
      <c r="G10" s="32"/>
      <c r="H10" s="32"/>
    </row>
    <row r="11" spans="1:12" ht="28.5" customHeight="1" x14ac:dyDescent="0.15">
      <c r="A11" s="22"/>
      <c r="B11" s="30" t="s">
        <v>15</v>
      </c>
      <c r="C11" s="32"/>
      <c r="D11" s="32"/>
      <c r="E11" s="32"/>
      <c r="F11" s="32"/>
      <c r="G11" s="32"/>
      <c r="H11" s="32"/>
    </row>
    <row r="12" spans="1:12" ht="28.5" customHeight="1" x14ac:dyDescent="0.15">
      <c r="A12" s="22"/>
      <c r="B12" s="30" t="s">
        <v>58</v>
      </c>
      <c r="C12" s="32"/>
      <c r="D12" s="32"/>
      <c r="E12" s="32"/>
      <c r="F12" s="32"/>
      <c r="G12" s="32"/>
      <c r="H12" s="32"/>
    </row>
    <row r="13" spans="1:12" ht="28.5" customHeight="1" x14ac:dyDescent="0.15">
      <c r="A13" s="22"/>
      <c r="B13" s="34" t="s">
        <v>28</v>
      </c>
      <c r="C13" s="32"/>
      <c r="D13" s="32"/>
      <c r="E13" s="32"/>
      <c r="F13" s="32"/>
      <c r="G13" s="32"/>
      <c r="H13" s="32"/>
    </row>
    <row r="14" spans="1:12" ht="28.5" customHeight="1" x14ac:dyDescent="0.15">
      <c r="A14" s="22"/>
      <c r="B14" s="53" t="s">
        <v>67</v>
      </c>
      <c r="C14" s="22"/>
      <c r="D14" s="22"/>
      <c r="E14" s="22"/>
      <c r="F14" s="22"/>
      <c r="G14" s="22"/>
      <c r="H14" s="7"/>
      <c r="J14" s="4"/>
      <c r="K14" s="33"/>
      <c r="L14" s="4"/>
    </row>
    <row r="15" spans="1:12" ht="51.75" customHeight="1" x14ac:dyDescent="0.15">
      <c r="A15" s="22"/>
      <c r="B15" s="25"/>
      <c r="C15" s="22"/>
      <c r="D15" s="22"/>
      <c r="E15" s="22"/>
      <c r="F15" s="22"/>
      <c r="G15" s="22"/>
      <c r="H15" s="7"/>
    </row>
    <row r="19" spans="1:11" ht="24.95" customHeight="1" x14ac:dyDescent="0.15">
      <c r="A19" s="281" t="s">
        <v>196</v>
      </c>
      <c r="B19" s="281"/>
      <c r="C19" s="281"/>
      <c r="D19" s="281"/>
      <c r="E19" s="281"/>
      <c r="F19" s="281"/>
      <c r="G19" s="281"/>
      <c r="H19" s="281"/>
      <c r="I19" s="2"/>
      <c r="J19" s="2"/>
    </row>
    <row r="20" spans="1:11" ht="33" customHeight="1" x14ac:dyDescent="0.15">
      <c r="A20" s="282" t="s">
        <v>6</v>
      </c>
      <c r="B20" s="282"/>
      <c r="C20" s="282"/>
      <c r="D20" s="282"/>
      <c r="E20" s="282"/>
      <c r="F20" s="282"/>
      <c r="G20" s="282"/>
      <c r="H20" s="282"/>
      <c r="I20" s="2"/>
      <c r="J20" s="2"/>
    </row>
    <row r="21" spans="1:11" ht="24" customHeight="1" x14ac:dyDescent="0.15">
      <c r="A21" s="4"/>
      <c r="B21" s="5"/>
      <c r="C21" s="5"/>
      <c r="D21" s="5"/>
      <c r="E21" s="5"/>
      <c r="F21" s="17"/>
      <c r="G21" s="19" t="s">
        <v>65</v>
      </c>
      <c r="H21" s="18" t="s">
        <v>8</v>
      </c>
      <c r="I21" s="3"/>
      <c r="J21" s="3"/>
    </row>
    <row r="22" spans="1:11" ht="30" customHeight="1" x14ac:dyDescent="0.15">
      <c r="A22" s="11" t="s">
        <v>0</v>
      </c>
      <c r="B22" s="12" t="s">
        <v>3</v>
      </c>
      <c r="C22" s="12" t="s">
        <v>10</v>
      </c>
      <c r="D22" s="12" t="s">
        <v>11</v>
      </c>
      <c r="E22" s="12" t="s">
        <v>9</v>
      </c>
      <c r="F22" s="12" t="s">
        <v>1</v>
      </c>
      <c r="G22" s="12" t="s">
        <v>2</v>
      </c>
      <c r="H22" s="12" t="s">
        <v>4</v>
      </c>
      <c r="I22" s="1"/>
      <c r="J22" s="1"/>
      <c r="K22" s="9"/>
    </row>
    <row r="23" spans="1:11" ht="30" customHeight="1" x14ac:dyDescent="0.15">
      <c r="A23" s="6">
        <v>1</v>
      </c>
      <c r="B23" s="51" t="s">
        <v>21</v>
      </c>
      <c r="C23" s="8"/>
      <c r="D23" s="8"/>
      <c r="E23" s="23" t="s">
        <v>19</v>
      </c>
      <c r="F23" s="8" t="s">
        <v>16</v>
      </c>
      <c r="G23" s="8" t="s">
        <v>60</v>
      </c>
      <c r="H23" s="6" t="s">
        <v>7</v>
      </c>
      <c r="I23" s="1"/>
      <c r="J23" s="1"/>
    </row>
    <row r="24" spans="1:11" ht="30" customHeight="1" x14ac:dyDescent="0.15">
      <c r="A24" s="6">
        <v>2</v>
      </c>
      <c r="B24" s="51" t="s">
        <v>22</v>
      </c>
      <c r="C24" s="6"/>
      <c r="D24" s="6"/>
      <c r="E24" s="23" t="s">
        <v>19</v>
      </c>
      <c r="F24" s="8" t="s">
        <v>17</v>
      </c>
      <c r="G24" s="6" t="s">
        <v>61</v>
      </c>
      <c r="H24" s="10"/>
    </row>
    <row r="25" spans="1:11" ht="30" customHeight="1" x14ac:dyDescent="0.15">
      <c r="A25" s="6">
        <v>3</v>
      </c>
      <c r="B25" s="51" t="s">
        <v>23</v>
      </c>
      <c r="C25" s="6"/>
      <c r="D25" s="6"/>
      <c r="E25" s="23" t="s">
        <v>19</v>
      </c>
      <c r="F25" s="8" t="s">
        <v>16</v>
      </c>
      <c r="G25" s="6" t="s">
        <v>62</v>
      </c>
      <c r="H25" s="8" t="s">
        <v>5</v>
      </c>
    </row>
    <row r="26" spans="1:11" ht="30" customHeight="1" x14ac:dyDescent="0.15">
      <c r="A26" s="6">
        <v>4</v>
      </c>
      <c r="B26" s="51" t="s">
        <v>26</v>
      </c>
      <c r="C26" s="6"/>
      <c r="D26" s="6"/>
      <c r="E26" s="23" t="s">
        <v>19</v>
      </c>
      <c r="F26" s="8" t="s">
        <v>17</v>
      </c>
      <c r="G26" s="6" t="s">
        <v>18</v>
      </c>
      <c r="H26" s="10"/>
    </row>
    <row r="27" spans="1:11" ht="30" customHeight="1" x14ac:dyDescent="0.15">
      <c r="A27" s="6">
        <v>5</v>
      </c>
      <c r="B27" s="51" t="s">
        <v>33</v>
      </c>
      <c r="C27" s="6"/>
      <c r="D27" s="6"/>
      <c r="E27" s="23" t="s">
        <v>19</v>
      </c>
      <c r="F27" s="8" t="s">
        <v>17</v>
      </c>
      <c r="G27" s="6" t="s">
        <v>63</v>
      </c>
      <c r="H27" s="6" t="s">
        <v>59</v>
      </c>
    </row>
    <row r="28" spans="1:11" ht="30" customHeight="1" x14ac:dyDescent="0.15">
      <c r="A28" s="6">
        <v>6</v>
      </c>
      <c r="B28" s="6"/>
      <c r="C28" s="6"/>
      <c r="D28" s="6"/>
      <c r="E28" s="6"/>
      <c r="F28" s="6"/>
      <c r="G28" s="6"/>
      <c r="H28" s="6"/>
    </row>
    <row r="29" spans="1:11" ht="30" customHeight="1" x14ac:dyDescent="0.15">
      <c r="A29" s="6">
        <v>7</v>
      </c>
      <c r="B29" s="6"/>
      <c r="C29" s="6"/>
      <c r="D29" s="6"/>
      <c r="E29" s="6"/>
      <c r="F29" s="6"/>
      <c r="G29" s="6"/>
      <c r="H29" s="6"/>
    </row>
    <row r="30" spans="1:11" ht="30" customHeight="1" x14ac:dyDescent="0.15">
      <c r="A30" s="6">
        <v>8</v>
      </c>
      <c r="B30" s="6"/>
      <c r="C30" s="6"/>
      <c r="D30" s="6"/>
      <c r="E30" s="6"/>
      <c r="F30" s="6"/>
      <c r="G30" s="6"/>
      <c r="H30" s="6"/>
    </row>
    <row r="31" spans="1:11" ht="30" customHeight="1" x14ac:dyDescent="0.15">
      <c r="A31" s="6">
        <v>9</v>
      </c>
      <c r="B31" s="6"/>
      <c r="C31" s="6"/>
      <c r="D31" s="6"/>
      <c r="E31" s="6"/>
      <c r="F31" s="6"/>
      <c r="G31" s="6"/>
      <c r="H31" s="6"/>
    </row>
    <row r="32" spans="1:11" ht="30" customHeight="1" x14ac:dyDescent="0.15">
      <c r="A32" s="6">
        <v>10</v>
      </c>
      <c r="B32" s="6"/>
      <c r="C32" s="6"/>
      <c r="D32" s="6"/>
      <c r="E32" s="6"/>
      <c r="F32" s="6"/>
      <c r="G32" s="6"/>
      <c r="H32" s="6"/>
    </row>
    <row r="33" spans="1:8" ht="30" customHeight="1" x14ac:dyDescent="0.15">
      <c r="A33" s="13"/>
      <c r="B33" s="13"/>
      <c r="C33" s="13"/>
      <c r="D33" s="13"/>
      <c r="E33" s="13"/>
      <c r="F33" s="13"/>
      <c r="G33" s="13"/>
      <c r="H33" s="13"/>
    </row>
    <row r="34" spans="1:8" ht="30" customHeight="1" x14ac:dyDescent="0.15">
      <c r="A34" s="13"/>
      <c r="B34" s="13"/>
      <c r="C34" s="13"/>
      <c r="D34" s="13"/>
      <c r="E34" s="13"/>
      <c r="F34" s="13"/>
      <c r="G34" s="13"/>
      <c r="H34" s="7"/>
    </row>
    <row r="35" spans="1:8" ht="30" customHeight="1" x14ac:dyDescent="0.15">
      <c r="A35" s="13"/>
      <c r="B35" s="13"/>
      <c r="C35" s="13"/>
      <c r="D35" s="13"/>
      <c r="E35" s="13"/>
      <c r="F35" s="13"/>
      <c r="G35" s="13"/>
      <c r="H35" s="7"/>
    </row>
    <row r="36" spans="1:8" ht="30" customHeight="1" x14ac:dyDescent="0.15">
      <c r="A36" s="13"/>
      <c r="B36" s="13"/>
      <c r="C36" s="13"/>
      <c r="D36" s="13"/>
      <c r="E36" s="13"/>
      <c r="F36" s="13"/>
      <c r="G36" s="13"/>
      <c r="H36" s="13"/>
    </row>
    <row r="37" spans="1:8" ht="30" customHeight="1" x14ac:dyDescent="0.15">
      <c r="A37" s="13"/>
      <c r="B37" s="13"/>
      <c r="C37" s="13"/>
      <c r="D37" s="13"/>
      <c r="E37" s="13"/>
      <c r="F37" s="13"/>
      <c r="G37" s="13"/>
      <c r="H37" s="7"/>
    </row>
    <row r="38" spans="1:8" ht="30" customHeight="1" x14ac:dyDescent="0.15">
      <c r="A38" s="13"/>
      <c r="B38" s="13"/>
      <c r="C38" s="13"/>
      <c r="D38" s="13"/>
      <c r="E38" s="13"/>
      <c r="F38" s="13"/>
      <c r="G38" s="13"/>
      <c r="H38" s="7"/>
    </row>
    <row r="39" spans="1:8" ht="30" customHeight="1" x14ac:dyDescent="0.15">
      <c r="A39" s="13"/>
      <c r="B39" s="13"/>
      <c r="C39" s="13"/>
      <c r="D39" s="13"/>
      <c r="E39" s="13"/>
      <c r="F39" s="13"/>
      <c r="G39" s="13"/>
      <c r="H39" s="7"/>
    </row>
    <row r="40" spans="1:8" ht="30" customHeight="1" x14ac:dyDescent="0.15">
      <c r="A40" s="13"/>
      <c r="B40" s="13"/>
      <c r="C40" s="13"/>
      <c r="D40" s="13"/>
      <c r="E40" s="13"/>
      <c r="F40" s="13"/>
      <c r="G40" s="13"/>
      <c r="H40" s="7"/>
    </row>
    <row r="41" spans="1:8" ht="30" customHeight="1" x14ac:dyDescent="0.15">
      <c r="A41" s="13"/>
      <c r="B41" s="13"/>
      <c r="C41" s="13"/>
      <c r="D41" s="13"/>
      <c r="E41" s="13"/>
      <c r="F41" s="13"/>
      <c r="G41" s="13"/>
      <c r="H41" s="7"/>
    </row>
    <row r="42" spans="1:8" ht="30" customHeight="1" x14ac:dyDescent="0.15">
      <c r="A42" s="13"/>
      <c r="B42" s="13"/>
      <c r="C42" s="13"/>
      <c r="D42" s="13"/>
      <c r="E42" s="13"/>
      <c r="F42" s="13"/>
      <c r="G42" s="13"/>
      <c r="H42" s="7"/>
    </row>
    <row r="43" spans="1:8" ht="30" customHeight="1" x14ac:dyDescent="0.15">
      <c r="A43" s="13"/>
      <c r="B43" s="13"/>
      <c r="C43" s="13"/>
      <c r="D43" s="13"/>
      <c r="E43" s="13"/>
      <c r="F43" s="13"/>
      <c r="G43" s="13"/>
      <c r="H43" s="7"/>
    </row>
    <row r="44" spans="1:8" ht="30" customHeight="1" x14ac:dyDescent="0.15">
      <c r="A44" s="13"/>
      <c r="B44" s="13"/>
      <c r="C44" s="13"/>
      <c r="D44" s="13"/>
      <c r="E44" s="13"/>
      <c r="F44" s="13"/>
      <c r="G44" s="13"/>
      <c r="H44" s="7"/>
    </row>
    <row r="45" spans="1:8" ht="30" customHeight="1" x14ac:dyDescent="0.15">
      <c r="A45" s="13"/>
      <c r="B45" s="13"/>
      <c r="C45" s="13"/>
      <c r="D45" s="13"/>
      <c r="E45" s="13"/>
      <c r="F45" s="13"/>
      <c r="G45" s="13"/>
      <c r="H45" s="7"/>
    </row>
    <row r="46" spans="1:8" ht="30" customHeight="1" x14ac:dyDescent="0.15">
      <c r="A46" s="13"/>
      <c r="B46" s="7"/>
      <c r="C46" s="7"/>
      <c r="D46" s="7"/>
      <c r="E46" s="7"/>
      <c r="F46" s="7"/>
      <c r="G46" s="7"/>
      <c r="H46" s="7"/>
    </row>
    <row r="47" spans="1:8" ht="30" customHeight="1" x14ac:dyDescent="0.15">
      <c r="A47" s="13"/>
      <c r="B47" s="7"/>
      <c r="C47" s="7"/>
      <c r="D47" s="7"/>
      <c r="E47" s="7"/>
      <c r="F47" s="7"/>
      <c r="G47" s="7"/>
      <c r="H47" s="7"/>
    </row>
    <row r="48" spans="1:8" ht="30" customHeight="1" x14ac:dyDescent="0.15">
      <c r="A48" s="13"/>
      <c r="B48" s="7"/>
      <c r="C48" s="7"/>
      <c r="D48" s="7"/>
      <c r="E48" s="7"/>
      <c r="F48" s="7"/>
      <c r="G48" s="7"/>
      <c r="H48" s="7"/>
    </row>
    <row r="49" spans="1:8" ht="30" customHeight="1" x14ac:dyDescent="0.15">
      <c r="A49" s="13"/>
      <c r="B49" s="7"/>
      <c r="C49" s="7"/>
      <c r="D49" s="7"/>
      <c r="E49" s="7"/>
      <c r="F49" s="7"/>
      <c r="G49" s="7"/>
      <c r="H49" s="7"/>
    </row>
    <row r="50" spans="1:8" ht="30" customHeight="1" x14ac:dyDescent="0.15">
      <c r="A50" s="13"/>
      <c r="B50" s="7"/>
      <c r="C50" s="7"/>
      <c r="D50" s="7"/>
      <c r="E50" s="7"/>
      <c r="F50" s="7"/>
      <c r="G50" s="7"/>
      <c r="H50" s="7"/>
    </row>
    <row r="51" spans="1:8" ht="30" customHeight="1" x14ac:dyDescent="0.15">
      <c r="A51" s="13"/>
      <c r="B51" s="7"/>
      <c r="C51" s="7"/>
      <c r="D51" s="7"/>
      <c r="E51" s="7"/>
      <c r="F51" s="7"/>
      <c r="G51" s="7"/>
      <c r="H51" s="7"/>
    </row>
    <row r="52" spans="1:8" ht="30" customHeight="1" x14ac:dyDescent="0.15">
      <c r="A52" s="13"/>
      <c r="B52" s="7"/>
      <c r="C52" s="7"/>
      <c r="D52" s="7"/>
      <c r="E52" s="7"/>
      <c r="F52" s="7"/>
      <c r="G52" s="7"/>
      <c r="H52" s="7"/>
    </row>
    <row r="53" spans="1:8" ht="30" customHeight="1" x14ac:dyDescent="0.15">
      <c r="A53" s="13"/>
      <c r="B53" s="7"/>
      <c r="C53" s="7"/>
      <c r="D53" s="7"/>
      <c r="E53" s="7"/>
      <c r="F53" s="7"/>
      <c r="G53" s="7"/>
      <c r="H53" s="7"/>
    </row>
    <row r="54" spans="1:8" ht="30" customHeight="1" x14ac:dyDescent="0.15">
      <c r="A54" s="13"/>
      <c r="B54" s="7"/>
      <c r="C54" s="7"/>
      <c r="D54" s="7"/>
      <c r="E54" s="7"/>
      <c r="F54" s="7"/>
      <c r="G54" s="7"/>
      <c r="H54" s="7"/>
    </row>
    <row r="55" spans="1:8" ht="30" customHeight="1" x14ac:dyDescent="0.15">
      <c r="A55" s="13"/>
      <c r="B55" s="7"/>
      <c r="C55" s="7"/>
      <c r="D55" s="7"/>
      <c r="E55" s="7"/>
      <c r="F55" s="7"/>
      <c r="G55" s="7"/>
      <c r="H55" s="7"/>
    </row>
    <row r="56" spans="1:8" ht="30" customHeight="1" x14ac:dyDescent="0.15">
      <c r="A56" s="13"/>
      <c r="B56" s="7"/>
      <c r="C56" s="7"/>
      <c r="D56" s="7"/>
      <c r="E56" s="7"/>
      <c r="F56" s="7"/>
      <c r="G56" s="7"/>
      <c r="H56" s="7"/>
    </row>
  </sheetData>
  <mergeCells count="5">
    <mergeCell ref="A19:H19"/>
    <mergeCell ref="A20:H20"/>
    <mergeCell ref="B5:H5"/>
    <mergeCell ref="A2:H2"/>
    <mergeCell ref="B8:H8"/>
  </mergeCells>
  <phoneticPr fontId="1"/>
  <pageMargins left="0.94488188976377963" right="0.9055118110236221" top="0.86614173228346458" bottom="0.51181102362204722" header="0.51181102362204722" footer="0.51181102362204722"/>
  <pageSetup paperSize="9" scale="73" fitToHeight="0"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分類!$A$3:$A$9</xm:f>
          </x14:formula1>
          <xm:sqref>B23:B27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26DD6-B9F4-4AB2-9F29-B79EEB369742}">
  <sheetPr>
    <tabColor theme="3" tint="0.39997558519241921"/>
  </sheetPr>
  <dimension ref="A1:K66"/>
  <sheetViews>
    <sheetView workbookViewId="0">
      <selection activeCell="C67" sqref="C67"/>
    </sheetView>
  </sheetViews>
  <sheetFormatPr defaultRowHeight="13.5" x14ac:dyDescent="0.15"/>
  <cols>
    <col min="1" max="1" width="8.125" customWidth="1"/>
    <col min="2" max="2" width="7.5" bestFit="1" customWidth="1"/>
    <col min="3" max="4" width="9.5" bestFit="1" customWidth="1"/>
    <col min="5" max="5" width="14" customWidth="1"/>
    <col min="6" max="6" width="23.75" customWidth="1"/>
    <col min="7" max="7" width="19.25" customWidth="1"/>
    <col min="8" max="8" width="17" customWidth="1"/>
  </cols>
  <sheetData>
    <row r="1" spans="1:11" ht="24.95" customHeight="1" x14ac:dyDescent="0.15">
      <c r="A1" s="281" t="s">
        <v>196</v>
      </c>
      <c r="B1" s="281"/>
      <c r="C1" s="281"/>
      <c r="D1" s="281"/>
      <c r="E1" s="281"/>
      <c r="F1" s="281"/>
      <c r="G1" s="281"/>
      <c r="H1" s="281"/>
      <c r="I1" s="2"/>
      <c r="J1" s="2"/>
    </row>
    <row r="2" spans="1:11" ht="33" customHeight="1" x14ac:dyDescent="0.15">
      <c r="A2" s="282" t="s">
        <v>6</v>
      </c>
      <c r="B2" s="282"/>
      <c r="C2" s="282"/>
      <c r="D2" s="282"/>
      <c r="E2" s="282"/>
      <c r="F2" s="282"/>
      <c r="G2" s="282"/>
      <c r="H2" s="282"/>
      <c r="I2" s="2"/>
      <c r="J2" s="2"/>
    </row>
    <row r="3" spans="1:11" ht="24" customHeight="1" x14ac:dyDescent="0.15">
      <c r="A3" s="4"/>
      <c r="B3" s="5"/>
      <c r="C3" s="5"/>
      <c r="D3" s="5"/>
      <c r="E3" s="5"/>
      <c r="F3" s="17"/>
      <c r="G3" s="50"/>
      <c r="H3" s="18" t="s">
        <v>8</v>
      </c>
      <c r="I3" s="3"/>
      <c r="J3" s="3"/>
    </row>
    <row r="4" spans="1:11" ht="30" customHeight="1" x14ac:dyDescent="0.15">
      <c r="A4" s="11" t="s">
        <v>0</v>
      </c>
      <c r="B4" s="12" t="s">
        <v>3</v>
      </c>
      <c r="C4" s="12" t="s">
        <v>10</v>
      </c>
      <c r="D4" s="12" t="s">
        <v>11</v>
      </c>
      <c r="E4" s="12" t="s">
        <v>9</v>
      </c>
      <c r="F4" s="12" t="s">
        <v>1</v>
      </c>
      <c r="G4" s="12" t="s">
        <v>2</v>
      </c>
      <c r="H4" s="12" t="s">
        <v>4</v>
      </c>
      <c r="I4" s="1"/>
      <c r="J4" s="1"/>
      <c r="K4" s="52"/>
    </row>
    <row r="5" spans="1:11" ht="25.5" customHeight="1" x14ac:dyDescent="0.15">
      <c r="A5" s="6">
        <v>1</v>
      </c>
      <c r="B5" s="51"/>
      <c r="C5" s="6" t="str">
        <f>IF(B5="","",VLOOKUP($G$3,分類!$B$3:$C$20,2,0))</f>
        <v/>
      </c>
      <c r="D5" s="49"/>
      <c r="E5" s="49"/>
      <c r="F5" s="49"/>
      <c r="G5" s="49"/>
      <c r="H5" s="49"/>
    </row>
    <row r="6" spans="1:11" ht="25.5" customHeight="1" x14ac:dyDescent="0.15">
      <c r="A6" s="6">
        <v>2</v>
      </c>
      <c r="B6" s="51"/>
      <c r="C6" s="6" t="str">
        <f>IF(B6="","",VLOOKUP($G$3,分類!$B$3:$C$20,2,0))</f>
        <v/>
      </c>
      <c r="D6" s="49"/>
      <c r="E6" s="49"/>
      <c r="F6" s="49"/>
      <c r="G6" s="49"/>
      <c r="H6" s="49"/>
    </row>
    <row r="7" spans="1:11" ht="25.5" customHeight="1" x14ac:dyDescent="0.15">
      <c r="A7" s="6">
        <v>3</v>
      </c>
      <c r="B7" s="51"/>
      <c r="C7" s="6" t="str">
        <f>IF(B7="","",VLOOKUP($G$3,分類!$B$3:$C$20,2,0))</f>
        <v/>
      </c>
      <c r="D7" s="49"/>
      <c r="E7" s="49"/>
      <c r="F7" s="49"/>
      <c r="G7" s="49"/>
      <c r="H7" s="49"/>
    </row>
    <row r="8" spans="1:11" ht="25.5" customHeight="1" x14ac:dyDescent="0.15">
      <c r="A8" s="6">
        <v>4</v>
      </c>
      <c r="B8" s="51"/>
      <c r="C8" s="6" t="str">
        <f>IF(B8="","",VLOOKUP($G$3,分類!$B$3:$C$20,2,0))</f>
        <v/>
      </c>
      <c r="D8" s="49"/>
      <c r="E8" s="49"/>
      <c r="F8" s="49"/>
      <c r="G8" s="49"/>
      <c r="H8" s="49"/>
    </row>
    <row r="9" spans="1:11" ht="25.5" customHeight="1" x14ac:dyDescent="0.15">
      <c r="A9" s="6">
        <v>5</v>
      </c>
      <c r="B9" s="51"/>
      <c r="C9" s="6" t="str">
        <f>IF(B9="","",VLOOKUP($G$3,分類!$B$3:$C$20,2,0))</f>
        <v/>
      </c>
      <c r="D9" s="49"/>
      <c r="E9" s="49"/>
      <c r="F9" s="49"/>
      <c r="G9" s="49"/>
      <c r="H9" s="49"/>
    </row>
    <row r="10" spans="1:11" ht="25.5" customHeight="1" x14ac:dyDescent="0.15">
      <c r="A10" s="6">
        <v>6</v>
      </c>
      <c r="B10" s="51"/>
      <c r="C10" s="6" t="str">
        <f>IF(B10="","",VLOOKUP($G$3,分類!$B$3:$C$20,2,0))</f>
        <v/>
      </c>
      <c r="D10" s="49"/>
      <c r="E10" s="49"/>
      <c r="F10" s="49"/>
      <c r="G10" s="49"/>
      <c r="H10" s="49"/>
    </row>
    <row r="11" spans="1:11" ht="25.5" customHeight="1" x14ac:dyDescent="0.15">
      <c r="A11" s="6">
        <v>7</v>
      </c>
      <c r="B11" s="51"/>
      <c r="C11" s="6" t="str">
        <f>IF(B11="","",VLOOKUP($G$3,分類!$B$3:$C$20,2,0))</f>
        <v/>
      </c>
      <c r="D11" s="49"/>
      <c r="E11" s="49"/>
      <c r="F11" s="49"/>
      <c r="G11" s="49"/>
      <c r="H11" s="49"/>
    </row>
    <row r="12" spans="1:11" ht="25.5" customHeight="1" x14ac:dyDescent="0.15">
      <c r="A12" s="6">
        <v>8</v>
      </c>
      <c r="B12" s="51"/>
      <c r="C12" s="6" t="str">
        <f>IF(B12="","",VLOOKUP($G$3,分類!$B$3:$C$20,2,0))</f>
        <v/>
      </c>
      <c r="D12" s="49"/>
      <c r="E12" s="49"/>
      <c r="F12" s="49"/>
      <c r="G12" s="49"/>
      <c r="H12" s="49"/>
    </row>
    <row r="13" spans="1:11" ht="25.5" customHeight="1" x14ac:dyDescent="0.15">
      <c r="A13" s="6">
        <v>9</v>
      </c>
      <c r="B13" s="51"/>
      <c r="C13" s="6" t="str">
        <f>IF(B13="","",VLOOKUP($G$3,分類!$B$3:$C$20,2,0))</f>
        <v/>
      </c>
      <c r="D13" s="49"/>
      <c r="E13" s="49"/>
      <c r="F13" s="49"/>
      <c r="G13" s="49"/>
      <c r="H13" s="49"/>
    </row>
    <row r="14" spans="1:11" ht="25.5" customHeight="1" x14ac:dyDescent="0.15">
      <c r="A14" s="6">
        <v>10</v>
      </c>
      <c r="B14" s="51"/>
      <c r="C14" s="6" t="str">
        <f>IF(B14="","",VLOOKUP($G$3,分類!$B$3:$C$20,2,0))</f>
        <v/>
      </c>
      <c r="D14" s="49"/>
      <c r="E14" s="49"/>
      <c r="F14" s="49"/>
      <c r="G14" s="49"/>
      <c r="H14" s="49"/>
    </row>
    <row r="15" spans="1:11" ht="25.5" customHeight="1" x14ac:dyDescent="0.15">
      <c r="A15" s="6">
        <v>11</v>
      </c>
      <c r="B15" s="51"/>
      <c r="C15" s="6" t="str">
        <f>IF(B15="","",VLOOKUP($G$3,分類!$B$3:$C$20,2,0))</f>
        <v/>
      </c>
      <c r="D15" s="49"/>
      <c r="E15" s="49"/>
      <c r="F15" s="49"/>
      <c r="G15" s="49"/>
      <c r="H15" s="49"/>
    </row>
    <row r="16" spans="1:11" ht="25.5" customHeight="1" x14ac:dyDescent="0.15">
      <c r="A16" s="6">
        <v>12</v>
      </c>
      <c r="B16" s="51"/>
      <c r="C16" s="6" t="str">
        <f>IF(B16="","",VLOOKUP($G$3,分類!$B$3:$C$20,2,0))</f>
        <v/>
      </c>
      <c r="D16" s="49"/>
      <c r="E16" s="49"/>
      <c r="F16" s="49"/>
      <c r="G16" s="49"/>
      <c r="H16" s="49"/>
    </row>
    <row r="17" spans="1:8" ht="25.5" customHeight="1" x14ac:dyDescent="0.15">
      <c r="A17" s="6">
        <v>13</v>
      </c>
      <c r="B17" s="51"/>
      <c r="C17" s="6" t="str">
        <f>IF(B17="","",VLOOKUP($G$3,分類!$B$3:$C$20,2,0))</f>
        <v/>
      </c>
      <c r="D17" s="49"/>
      <c r="E17" s="49"/>
      <c r="F17" s="49"/>
      <c r="G17" s="49"/>
      <c r="H17" s="49"/>
    </row>
    <row r="18" spans="1:8" ht="25.5" customHeight="1" x14ac:dyDescent="0.15">
      <c r="A18" s="6">
        <v>14</v>
      </c>
      <c r="B18" s="51"/>
      <c r="C18" s="6" t="str">
        <f>IF(B18="","",VLOOKUP($G$3,分類!$B$3:$C$20,2,0))</f>
        <v/>
      </c>
      <c r="D18" s="49"/>
      <c r="E18" s="49"/>
      <c r="F18" s="49"/>
      <c r="G18" s="49"/>
      <c r="H18" s="49"/>
    </row>
    <row r="19" spans="1:8" ht="25.5" customHeight="1" x14ac:dyDescent="0.15">
      <c r="A19" s="6">
        <v>15</v>
      </c>
      <c r="B19" s="51"/>
      <c r="C19" s="6" t="str">
        <f>IF(B19="","",VLOOKUP($G$3,分類!$B$3:$C$20,2,0))</f>
        <v/>
      </c>
      <c r="D19" s="49"/>
      <c r="E19" s="49"/>
      <c r="F19" s="49"/>
      <c r="G19" s="49"/>
      <c r="H19" s="49"/>
    </row>
    <row r="20" spans="1:8" ht="25.5" customHeight="1" x14ac:dyDescent="0.15">
      <c r="A20" s="6">
        <v>16</v>
      </c>
      <c r="B20" s="51"/>
      <c r="C20" s="6" t="str">
        <f>IF(B20="","",VLOOKUP($G$3,分類!$B$3:$C$20,2,0))</f>
        <v/>
      </c>
      <c r="D20" s="49"/>
      <c r="E20" s="49"/>
      <c r="F20" s="49"/>
      <c r="G20" s="49"/>
      <c r="H20" s="49"/>
    </row>
    <row r="21" spans="1:8" ht="25.5" customHeight="1" x14ac:dyDescent="0.15">
      <c r="A21" s="6">
        <v>17</v>
      </c>
      <c r="B21" s="51"/>
      <c r="C21" s="6" t="str">
        <f>IF(B21="","",VLOOKUP($G$3,分類!$B$3:$C$20,2,0))</f>
        <v/>
      </c>
      <c r="D21" s="49"/>
      <c r="E21" s="49"/>
      <c r="F21" s="49"/>
      <c r="G21" s="49"/>
      <c r="H21" s="49"/>
    </row>
    <row r="22" spans="1:8" ht="25.5" customHeight="1" x14ac:dyDescent="0.15">
      <c r="A22" s="6">
        <v>18</v>
      </c>
      <c r="B22" s="51"/>
      <c r="C22" s="6" t="str">
        <f>IF(B22="","",VLOOKUP($G$3,分類!$B$3:$C$20,2,0))</f>
        <v/>
      </c>
      <c r="D22" s="49"/>
      <c r="E22" s="49"/>
      <c r="F22" s="49"/>
      <c r="G22" s="49"/>
      <c r="H22" s="49"/>
    </row>
    <row r="23" spans="1:8" ht="25.5" customHeight="1" x14ac:dyDescent="0.15">
      <c r="A23" s="6">
        <v>19</v>
      </c>
      <c r="B23" s="51"/>
      <c r="C23" s="6" t="str">
        <f>IF(B23="","",VLOOKUP($G$3,分類!$B$3:$C$20,2,0))</f>
        <v/>
      </c>
      <c r="D23" s="49"/>
      <c r="E23" s="49"/>
      <c r="F23" s="49"/>
      <c r="G23" s="49"/>
      <c r="H23" s="49"/>
    </row>
    <row r="24" spans="1:8" ht="25.5" customHeight="1" x14ac:dyDescent="0.15">
      <c r="A24" s="6">
        <v>20</v>
      </c>
      <c r="B24" s="51"/>
      <c r="C24" s="6" t="str">
        <f>IF(B24="","",VLOOKUP($G$3,分類!$B$3:$C$20,2,0))</f>
        <v/>
      </c>
      <c r="D24" s="49"/>
      <c r="E24" s="49"/>
      <c r="F24" s="49"/>
      <c r="G24" s="49"/>
      <c r="H24" s="49"/>
    </row>
    <row r="25" spans="1:8" ht="25.5" customHeight="1" x14ac:dyDescent="0.15">
      <c r="A25" s="6">
        <v>21</v>
      </c>
      <c r="B25" s="51"/>
      <c r="C25" s="6" t="str">
        <f>IF(B25="","",VLOOKUP($G$3,分類!$B$3:$C$20,2,0))</f>
        <v/>
      </c>
      <c r="D25" s="49"/>
      <c r="E25" s="49"/>
      <c r="F25" s="49"/>
      <c r="G25" s="49"/>
      <c r="H25" s="49"/>
    </row>
    <row r="26" spans="1:8" ht="25.5" customHeight="1" x14ac:dyDescent="0.15">
      <c r="A26" s="6">
        <v>22</v>
      </c>
      <c r="B26" s="51"/>
      <c r="C26" s="6" t="str">
        <f>IF(B26="","",VLOOKUP($G$3,分類!$B$3:$C$20,2,0))</f>
        <v/>
      </c>
      <c r="D26" s="49"/>
      <c r="E26" s="49"/>
      <c r="F26" s="49"/>
      <c r="G26" s="49"/>
      <c r="H26" s="49"/>
    </row>
    <row r="27" spans="1:8" ht="25.5" customHeight="1" x14ac:dyDescent="0.15">
      <c r="A27" s="6">
        <v>23</v>
      </c>
      <c r="B27" s="51"/>
      <c r="C27" s="6" t="str">
        <f>IF(B27="","",VLOOKUP($G$3,分類!$B$3:$C$20,2,0))</f>
        <v/>
      </c>
      <c r="D27" s="49"/>
      <c r="E27" s="49"/>
      <c r="F27" s="49"/>
      <c r="G27" s="49"/>
      <c r="H27" s="49"/>
    </row>
    <row r="28" spans="1:8" ht="25.5" customHeight="1" x14ac:dyDescent="0.15">
      <c r="A28" s="6">
        <v>24</v>
      </c>
      <c r="B28" s="51"/>
      <c r="C28" s="6" t="str">
        <f>IF(B28="","",VLOOKUP($G$3,分類!$B$3:$C$20,2,0))</f>
        <v/>
      </c>
      <c r="D28" s="49"/>
      <c r="E28" s="49"/>
      <c r="F28" s="49"/>
      <c r="G28" s="49"/>
      <c r="H28" s="49"/>
    </row>
    <row r="29" spans="1:8" ht="25.5" customHeight="1" x14ac:dyDescent="0.15">
      <c r="A29" s="6">
        <v>25</v>
      </c>
      <c r="B29" s="51"/>
      <c r="C29" s="6" t="str">
        <f>IF(B29="","",VLOOKUP($G$3,分類!$B$3:$C$20,2,0))</f>
        <v/>
      </c>
      <c r="D29" s="49"/>
      <c r="E29" s="49"/>
      <c r="F29" s="49"/>
      <c r="G29" s="49"/>
      <c r="H29" s="49"/>
    </row>
    <row r="30" spans="1:8" ht="25.5" customHeight="1" x14ac:dyDescent="0.15">
      <c r="A30" s="6">
        <v>26</v>
      </c>
      <c r="B30" s="51"/>
      <c r="C30" s="6" t="str">
        <f>IF(B30="","",VLOOKUP($G$3,分類!$B$3:$C$20,2,0))</f>
        <v/>
      </c>
      <c r="D30" s="49"/>
      <c r="E30" s="49"/>
      <c r="F30" s="49"/>
      <c r="G30" s="49"/>
      <c r="H30" s="49"/>
    </row>
    <row r="31" spans="1:8" ht="25.5" customHeight="1" x14ac:dyDescent="0.15">
      <c r="A31" s="6">
        <v>27</v>
      </c>
      <c r="B31" s="51"/>
      <c r="C31" s="6" t="str">
        <f>IF(B31="","",VLOOKUP($G$3,分類!$B$3:$C$20,2,0))</f>
        <v/>
      </c>
      <c r="D31" s="49"/>
      <c r="E31" s="49"/>
      <c r="F31" s="49"/>
      <c r="G31" s="49"/>
      <c r="H31" s="49"/>
    </row>
    <row r="32" spans="1:8" ht="25.5" customHeight="1" x14ac:dyDescent="0.15">
      <c r="A32" s="6">
        <v>28</v>
      </c>
      <c r="B32" s="51"/>
      <c r="C32" s="6" t="str">
        <f>IF(B32="","",VLOOKUP($G$3,分類!$B$3:$C$20,2,0))</f>
        <v/>
      </c>
      <c r="D32" s="49"/>
      <c r="E32" s="49"/>
      <c r="F32" s="49"/>
      <c r="G32" s="49"/>
      <c r="H32" s="49"/>
    </row>
    <row r="33" spans="1:8" ht="25.5" customHeight="1" x14ac:dyDescent="0.15">
      <c r="A33" s="6">
        <v>29</v>
      </c>
      <c r="B33" s="51"/>
      <c r="C33" s="6" t="str">
        <f>IF(B33="","",VLOOKUP($G$3,分類!$B$3:$C$20,2,0))</f>
        <v/>
      </c>
      <c r="D33" s="49"/>
      <c r="E33" s="49"/>
      <c r="F33" s="49"/>
      <c r="G33" s="49"/>
      <c r="H33" s="49"/>
    </row>
    <row r="34" spans="1:8" ht="25.5" customHeight="1" x14ac:dyDescent="0.15">
      <c r="A34" s="6">
        <v>30</v>
      </c>
      <c r="B34" s="51"/>
      <c r="C34" s="6" t="str">
        <f>IF(B34="","",VLOOKUP($G$3,分類!$B$3:$C$20,2,0))</f>
        <v/>
      </c>
      <c r="D34" s="49"/>
      <c r="E34" s="49"/>
      <c r="F34" s="49"/>
      <c r="G34" s="49"/>
      <c r="H34" s="49"/>
    </row>
    <row r="35" spans="1:8" ht="25.5" customHeight="1" x14ac:dyDescent="0.15">
      <c r="A35" s="6">
        <v>31</v>
      </c>
      <c r="B35" s="51"/>
      <c r="C35" s="6" t="str">
        <f>IF(B35="","",VLOOKUP($G$3,分類!$B$3:$C$20,2,0))</f>
        <v/>
      </c>
      <c r="D35" s="49"/>
      <c r="E35" s="49"/>
      <c r="F35" s="49"/>
      <c r="G35" s="49"/>
      <c r="H35" s="49"/>
    </row>
    <row r="36" spans="1:8" ht="25.5" customHeight="1" x14ac:dyDescent="0.15">
      <c r="A36" s="6">
        <v>32</v>
      </c>
      <c r="B36" s="51"/>
      <c r="C36" s="6" t="str">
        <f>IF(B36="","",VLOOKUP($G$3,分類!$B$3:$C$20,2,0))</f>
        <v/>
      </c>
      <c r="D36" s="49"/>
      <c r="E36" s="49"/>
      <c r="F36" s="49"/>
      <c r="G36" s="49"/>
      <c r="H36" s="49"/>
    </row>
    <row r="37" spans="1:8" ht="25.5" customHeight="1" x14ac:dyDescent="0.15">
      <c r="A37" s="6">
        <v>33</v>
      </c>
      <c r="B37" s="51"/>
      <c r="C37" s="6" t="str">
        <f>IF(B37="","",VLOOKUP($G$3,分類!$B$3:$C$20,2,0))</f>
        <v/>
      </c>
      <c r="D37" s="49"/>
      <c r="E37" s="49"/>
      <c r="F37" s="49"/>
      <c r="G37" s="49"/>
      <c r="H37" s="49"/>
    </row>
    <row r="38" spans="1:8" ht="25.5" customHeight="1" x14ac:dyDescent="0.15">
      <c r="A38" s="6">
        <v>34</v>
      </c>
      <c r="B38" s="51"/>
      <c r="C38" s="6" t="str">
        <f>IF(B38="","",VLOOKUP($G$3,分類!$B$3:$C$20,2,0))</f>
        <v/>
      </c>
      <c r="D38" s="49"/>
      <c r="E38" s="49"/>
      <c r="F38" s="49"/>
      <c r="G38" s="49"/>
      <c r="H38" s="49"/>
    </row>
    <row r="39" spans="1:8" ht="25.5" customHeight="1" x14ac:dyDescent="0.15">
      <c r="A39" s="6">
        <v>35</v>
      </c>
      <c r="B39" s="51"/>
      <c r="C39" s="6" t="str">
        <f>IF(B39="","",VLOOKUP($G$3,分類!$B$3:$C$20,2,0))</f>
        <v/>
      </c>
      <c r="D39" s="49"/>
      <c r="E39" s="49"/>
      <c r="F39" s="49"/>
      <c r="G39" s="49"/>
      <c r="H39" s="49"/>
    </row>
    <row r="40" spans="1:8" ht="25.5" customHeight="1" x14ac:dyDescent="0.15">
      <c r="A40" s="6">
        <v>36</v>
      </c>
      <c r="B40" s="51"/>
      <c r="C40" s="6" t="str">
        <f>IF(B40="","",VLOOKUP($G$3,分類!$B$3:$C$20,2,0))</f>
        <v/>
      </c>
      <c r="D40" s="49"/>
      <c r="E40" s="49"/>
      <c r="F40" s="49"/>
      <c r="G40" s="49"/>
      <c r="H40" s="49"/>
    </row>
    <row r="41" spans="1:8" ht="25.5" customHeight="1" x14ac:dyDescent="0.15">
      <c r="A41" s="6">
        <v>37</v>
      </c>
      <c r="B41" s="51"/>
      <c r="C41" s="6" t="str">
        <f>IF(B41="","",VLOOKUP($G$3,分類!$B$3:$C$20,2,0))</f>
        <v/>
      </c>
      <c r="D41" s="49"/>
      <c r="E41" s="49"/>
      <c r="F41" s="49"/>
      <c r="G41" s="49"/>
      <c r="H41" s="49"/>
    </row>
    <row r="42" spans="1:8" ht="25.5" customHeight="1" x14ac:dyDescent="0.15">
      <c r="A42" s="6">
        <v>38</v>
      </c>
      <c r="B42" s="51"/>
      <c r="C42" s="6" t="str">
        <f>IF(B42="","",VLOOKUP($G$3,分類!$B$3:$C$20,2,0))</f>
        <v/>
      </c>
      <c r="D42" s="49"/>
      <c r="E42" s="49"/>
      <c r="F42" s="49"/>
      <c r="G42" s="49"/>
      <c r="H42" s="49"/>
    </row>
    <row r="43" spans="1:8" ht="25.5" customHeight="1" x14ac:dyDescent="0.15">
      <c r="A43" s="6">
        <v>39</v>
      </c>
      <c r="B43" s="51"/>
      <c r="C43" s="6" t="str">
        <f>IF(B43="","",VLOOKUP($G$3,分類!$B$3:$C$20,2,0))</f>
        <v/>
      </c>
      <c r="D43" s="49"/>
      <c r="E43" s="49"/>
      <c r="F43" s="49"/>
      <c r="G43" s="49"/>
      <c r="H43" s="49"/>
    </row>
    <row r="44" spans="1:8" ht="25.5" customHeight="1" x14ac:dyDescent="0.15">
      <c r="A44" s="6">
        <v>40</v>
      </c>
      <c r="B44" s="51"/>
      <c r="C44" s="6" t="str">
        <f>IF(B44="","",VLOOKUP($G$3,分類!$B$3:$C$20,2,0))</f>
        <v/>
      </c>
      <c r="D44" s="49"/>
      <c r="E44" s="49"/>
      <c r="F44" s="49"/>
      <c r="G44" s="49"/>
      <c r="H44" s="49"/>
    </row>
    <row r="45" spans="1:8" ht="25.5" customHeight="1" x14ac:dyDescent="0.15">
      <c r="A45" s="6">
        <v>41</v>
      </c>
      <c r="B45" s="51"/>
      <c r="C45" s="6" t="str">
        <f>IF(B45="","",VLOOKUP($G$3,分類!$B$3:$C$20,2,0))</f>
        <v/>
      </c>
      <c r="D45" s="49"/>
      <c r="E45" s="49"/>
      <c r="F45" s="49"/>
      <c r="G45" s="49"/>
      <c r="H45" s="49"/>
    </row>
    <row r="46" spans="1:8" ht="25.5" customHeight="1" x14ac:dyDescent="0.15">
      <c r="A46" s="6">
        <v>42</v>
      </c>
      <c r="B46" s="51"/>
      <c r="C46" s="6" t="str">
        <f>IF(B46="","",VLOOKUP($G$3,分類!$B$3:$C$20,2,0))</f>
        <v/>
      </c>
      <c r="D46" s="49"/>
      <c r="E46" s="49"/>
      <c r="F46" s="49"/>
      <c r="G46" s="49"/>
      <c r="H46" s="49"/>
    </row>
    <row r="47" spans="1:8" ht="25.5" customHeight="1" x14ac:dyDescent="0.15">
      <c r="A47" s="6">
        <v>43</v>
      </c>
      <c r="B47" s="51"/>
      <c r="C47" s="6" t="str">
        <f>IF(B47="","",VLOOKUP($G$3,分類!$B$3:$C$20,2,0))</f>
        <v/>
      </c>
      <c r="D47" s="49"/>
      <c r="E47" s="49"/>
      <c r="F47" s="49"/>
      <c r="G47" s="49"/>
      <c r="H47" s="49"/>
    </row>
    <row r="48" spans="1:8" ht="25.5" customHeight="1" x14ac:dyDescent="0.15">
      <c r="A48" s="6">
        <v>44</v>
      </c>
      <c r="B48" s="51"/>
      <c r="C48" s="6" t="str">
        <f>IF(B48="","",VLOOKUP($G$3,分類!$B$3:$C$20,2,0))</f>
        <v/>
      </c>
      <c r="D48" s="49"/>
      <c r="E48" s="49"/>
      <c r="F48" s="49"/>
      <c r="G48" s="49"/>
      <c r="H48" s="49"/>
    </row>
    <row r="49" spans="1:8" ht="25.5" customHeight="1" x14ac:dyDescent="0.15">
      <c r="A49" s="6">
        <v>45</v>
      </c>
      <c r="B49" s="51"/>
      <c r="C49" s="6" t="str">
        <f>IF(B49="","",VLOOKUP($G$3,分類!$B$3:$C$20,2,0))</f>
        <v/>
      </c>
      <c r="D49" s="49"/>
      <c r="E49" s="49"/>
      <c r="F49" s="49"/>
      <c r="G49" s="49"/>
      <c r="H49" s="49"/>
    </row>
    <row r="50" spans="1:8" ht="25.5" customHeight="1" x14ac:dyDescent="0.15">
      <c r="A50" s="6">
        <v>46</v>
      </c>
      <c r="B50" s="51"/>
      <c r="C50" s="6" t="str">
        <f>IF(B50="","",VLOOKUP($G$3,分類!$B$3:$C$20,2,0))</f>
        <v/>
      </c>
      <c r="D50" s="49"/>
      <c r="E50" s="49"/>
      <c r="F50" s="49"/>
      <c r="G50" s="49"/>
      <c r="H50" s="49"/>
    </row>
    <row r="51" spans="1:8" ht="25.5" customHeight="1" x14ac:dyDescent="0.15">
      <c r="A51" s="6">
        <v>47</v>
      </c>
      <c r="B51" s="51"/>
      <c r="C51" s="6" t="str">
        <f>IF(B51="","",VLOOKUP($G$3,分類!$B$3:$C$20,2,0))</f>
        <v/>
      </c>
      <c r="D51" s="49"/>
      <c r="E51" s="49"/>
      <c r="F51" s="49"/>
      <c r="G51" s="49"/>
      <c r="H51" s="49"/>
    </row>
    <row r="52" spans="1:8" ht="25.5" customHeight="1" x14ac:dyDescent="0.15">
      <c r="A52" s="6">
        <v>48</v>
      </c>
      <c r="B52" s="51"/>
      <c r="C52" s="6" t="str">
        <f>IF(B52="","",VLOOKUP($G$3,分類!$B$3:$C$20,2,0))</f>
        <v/>
      </c>
      <c r="D52" s="49"/>
      <c r="E52" s="49"/>
      <c r="F52" s="49"/>
      <c r="G52" s="49"/>
      <c r="H52" s="49"/>
    </row>
    <row r="53" spans="1:8" ht="25.5" customHeight="1" x14ac:dyDescent="0.15">
      <c r="A53" s="6">
        <v>49</v>
      </c>
      <c r="B53" s="51"/>
      <c r="C53" s="6" t="str">
        <f>IF(B53="","",VLOOKUP($G$3,分類!$B$3:$C$20,2,0))</f>
        <v/>
      </c>
      <c r="D53" s="49"/>
      <c r="E53" s="49"/>
      <c r="F53" s="49"/>
      <c r="G53" s="49"/>
      <c r="H53" s="49"/>
    </row>
    <row r="54" spans="1:8" ht="25.5" customHeight="1" x14ac:dyDescent="0.15">
      <c r="A54" s="6">
        <v>50</v>
      </c>
      <c r="B54" s="51"/>
      <c r="C54" s="6" t="str">
        <f>IF(B54="","",VLOOKUP($G$3,分類!$B$3:$C$20,2,0))</f>
        <v/>
      </c>
      <c r="D54" s="49"/>
      <c r="E54" s="49"/>
      <c r="F54" s="49"/>
      <c r="G54" s="49"/>
      <c r="H54" s="49"/>
    </row>
    <row r="55" spans="1:8" ht="25.5" customHeight="1" x14ac:dyDescent="0.15">
      <c r="A55" s="6">
        <v>51</v>
      </c>
      <c r="B55" s="51"/>
      <c r="C55" s="6" t="str">
        <f>IF(B55="","",VLOOKUP($G$3,分類!$B$3:$C$20,2,0))</f>
        <v/>
      </c>
      <c r="D55" s="49"/>
      <c r="E55" s="49"/>
      <c r="F55" s="49"/>
      <c r="G55" s="49"/>
      <c r="H55" s="49"/>
    </row>
    <row r="56" spans="1:8" ht="25.5" customHeight="1" x14ac:dyDescent="0.15">
      <c r="A56" s="6">
        <v>52</v>
      </c>
      <c r="B56" s="51"/>
      <c r="C56" s="6" t="str">
        <f>IF(B56="","",VLOOKUP($G$3,分類!$B$3:$C$20,2,0))</f>
        <v/>
      </c>
      <c r="D56" s="49"/>
      <c r="E56" s="49"/>
      <c r="F56" s="49"/>
      <c r="G56" s="49"/>
      <c r="H56" s="49"/>
    </row>
    <row r="57" spans="1:8" ht="25.5" customHeight="1" x14ac:dyDescent="0.15">
      <c r="A57" s="6">
        <v>53</v>
      </c>
      <c r="B57" s="51"/>
      <c r="C57" s="6" t="str">
        <f>IF(B57="","",VLOOKUP($G$3,分類!$B$3:$C$20,2,0))</f>
        <v/>
      </c>
      <c r="D57" s="49"/>
      <c r="E57" s="49"/>
      <c r="F57" s="49"/>
      <c r="G57" s="49"/>
      <c r="H57" s="49"/>
    </row>
    <row r="58" spans="1:8" ht="25.5" customHeight="1" x14ac:dyDescent="0.15">
      <c r="A58" s="6">
        <v>54</v>
      </c>
      <c r="B58" s="51"/>
      <c r="C58" s="6" t="str">
        <f>IF(B58="","",VLOOKUP($G$3,分類!$B$3:$C$20,2,0))</f>
        <v/>
      </c>
      <c r="D58" s="49"/>
      <c r="E58" s="49"/>
      <c r="F58" s="49"/>
      <c r="G58" s="49"/>
      <c r="H58" s="49"/>
    </row>
    <row r="59" spans="1:8" ht="25.5" customHeight="1" x14ac:dyDescent="0.15">
      <c r="A59" s="6">
        <v>55</v>
      </c>
      <c r="B59" s="51"/>
      <c r="C59" s="6" t="str">
        <f>IF(B59="","",VLOOKUP($G$3,分類!$B$3:$C$20,2,0))</f>
        <v/>
      </c>
      <c r="D59" s="49"/>
      <c r="E59" s="49"/>
      <c r="F59" s="49"/>
      <c r="G59" s="49"/>
      <c r="H59" s="49"/>
    </row>
    <row r="60" spans="1:8" ht="25.5" customHeight="1" x14ac:dyDescent="0.15">
      <c r="A60" s="6">
        <v>56</v>
      </c>
      <c r="B60" s="51"/>
      <c r="C60" s="6" t="str">
        <f>IF(B60="","",VLOOKUP($G$3,分類!$B$3:$C$20,2,0))</f>
        <v/>
      </c>
      <c r="D60" s="49"/>
      <c r="E60" s="49"/>
      <c r="F60" s="49"/>
      <c r="G60" s="49"/>
      <c r="H60" s="49"/>
    </row>
    <row r="61" spans="1:8" ht="25.5" customHeight="1" x14ac:dyDescent="0.15">
      <c r="A61" s="6">
        <v>57</v>
      </c>
      <c r="B61" s="51"/>
      <c r="C61" s="6" t="str">
        <f>IF(B61="","",VLOOKUP($G$3,分類!$B$3:$C$20,2,0))</f>
        <v/>
      </c>
      <c r="D61" s="49"/>
      <c r="E61" s="49"/>
      <c r="F61" s="49"/>
      <c r="G61" s="49"/>
      <c r="H61" s="49"/>
    </row>
    <row r="62" spans="1:8" ht="25.5" customHeight="1" x14ac:dyDescent="0.15">
      <c r="A62" s="6">
        <v>58</v>
      </c>
      <c r="B62" s="51"/>
      <c r="C62" s="6" t="str">
        <f>IF(B62="","",VLOOKUP($G$3,分類!$B$3:$C$20,2,0))</f>
        <v/>
      </c>
      <c r="D62" s="49"/>
      <c r="E62" s="49"/>
      <c r="F62" s="49"/>
      <c r="G62" s="49"/>
      <c r="H62" s="49"/>
    </row>
    <row r="63" spans="1:8" ht="25.5" customHeight="1" x14ac:dyDescent="0.15">
      <c r="A63" s="6">
        <v>59</v>
      </c>
      <c r="B63" s="51"/>
      <c r="C63" s="6" t="str">
        <f>IF(B63="","",VLOOKUP($G$3,分類!$B$3:$C$20,2,0))</f>
        <v/>
      </c>
      <c r="D63" s="49"/>
      <c r="E63" s="49"/>
      <c r="F63" s="49"/>
      <c r="G63" s="49"/>
      <c r="H63" s="49"/>
    </row>
    <row r="64" spans="1:8" ht="25.5" customHeight="1" x14ac:dyDescent="0.15">
      <c r="A64" s="6">
        <v>60</v>
      </c>
      <c r="B64" s="51"/>
      <c r="C64" s="6" t="str">
        <f>IF(B64="","",VLOOKUP($G$3,分類!$B$3:$C$20,2,0))</f>
        <v/>
      </c>
      <c r="D64" s="49"/>
      <c r="E64" s="49"/>
      <c r="F64" s="49"/>
      <c r="G64" s="49"/>
      <c r="H64" s="49"/>
    </row>
    <row r="66" spans="1:8" x14ac:dyDescent="0.15">
      <c r="A66" s="285" t="s">
        <v>197</v>
      </c>
      <c r="B66" s="285"/>
      <c r="C66" s="285"/>
      <c r="D66" s="285"/>
      <c r="E66" s="285"/>
      <c r="F66" s="285"/>
      <c r="G66" s="285"/>
      <c r="H66" s="285"/>
    </row>
  </sheetData>
  <mergeCells count="3">
    <mergeCell ref="A1:H1"/>
    <mergeCell ref="A2:H2"/>
    <mergeCell ref="A66:H66"/>
  </mergeCells>
  <phoneticPr fontId="1"/>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559AC1D-387C-4AE8-9210-3CFF5D511F79}">
          <x14:formula1>
            <xm:f>分類!$A$3:$A$9</xm:f>
          </x14:formula1>
          <xm:sqref>B5:B64</xm:sqref>
        </x14:dataValidation>
        <x14:dataValidation type="list" allowBlank="1" showInputMessage="1" showErrorMessage="1" xr:uid="{017DEE30-9250-421D-AF2C-3AD2F637398E}">
          <x14:formula1>
            <xm:f>分類!$B$3:$B$20</xm:f>
          </x14:formula1>
          <xm:sqref>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40255-072D-424A-A14E-2FB6C9D31603}">
  <sheetPr>
    <tabColor theme="5" tint="-0.249977111117893"/>
    <pageSetUpPr fitToPage="1"/>
  </sheetPr>
  <dimension ref="A1:Q35"/>
  <sheetViews>
    <sheetView view="pageBreakPreview" topLeftCell="A16" zoomScaleNormal="100" zoomScaleSheetLayoutView="100" workbookViewId="0">
      <selection activeCell="L8" sqref="L8"/>
    </sheetView>
  </sheetViews>
  <sheetFormatPr defaultRowHeight="13.5" x14ac:dyDescent="0.15"/>
  <cols>
    <col min="1" max="1" width="5" customWidth="1"/>
    <col min="2" max="2" width="13.125" customWidth="1"/>
    <col min="3" max="10" width="6.25" customWidth="1"/>
    <col min="11" max="14" width="6" customWidth="1"/>
    <col min="15" max="15" width="7.25" customWidth="1"/>
    <col min="16" max="16" width="4.875" customWidth="1"/>
  </cols>
  <sheetData>
    <row r="1" spans="1:17" ht="24" customHeight="1" x14ac:dyDescent="0.15">
      <c r="A1" s="289" t="s">
        <v>166</v>
      </c>
      <c r="B1" s="289"/>
      <c r="C1" s="289"/>
      <c r="D1" s="289"/>
      <c r="E1" s="289"/>
      <c r="F1" s="289"/>
      <c r="G1" s="289"/>
      <c r="H1" s="289"/>
      <c r="I1" s="289"/>
      <c r="J1" s="289"/>
      <c r="K1" s="289"/>
      <c r="L1" s="289"/>
      <c r="M1" s="289"/>
      <c r="N1" s="289"/>
      <c r="O1" s="289"/>
    </row>
    <row r="2" spans="1:17" ht="19.5" customHeight="1" thickBot="1" x14ac:dyDescent="0.2">
      <c r="K2" s="290" t="s">
        <v>117</v>
      </c>
      <c r="L2" s="290"/>
      <c r="M2" s="290"/>
      <c r="N2" s="290"/>
      <c r="O2" s="54"/>
      <c r="P2" s="54"/>
    </row>
    <row r="3" spans="1:17" ht="22.5" customHeight="1" thickTop="1" thickBot="1" x14ac:dyDescent="0.2">
      <c r="A3" s="291" t="s">
        <v>69</v>
      </c>
      <c r="B3" s="292" t="s">
        <v>70</v>
      </c>
      <c r="C3" s="295" t="s">
        <v>71</v>
      </c>
      <c r="D3" s="298" t="s">
        <v>72</v>
      </c>
      <c r="E3" s="299"/>
      <c r="F3" s="227" t="s">
        <v>73</v>
      </c>
      <c r="G3" s="227" t="s">
        <v>74</v>
      </c>
      <c r="H3" s="227" t="s">
        <v>75</v>
      </c>
      <c r="I3" s="227" t="s">
        <v>76</v>
      </c>
      <c r="J3" s="227" t="s">
        <v>77</v>
      </c>
      <c r="K3" s="300" t="s">
        <v>78</v>
      </c>
      <c r="L3" s="303" t="s">
        <v>79</v>
      </c>
      <c r="M3" s="306" t="s">
        <v>80</v>
      </c>
      <c r="N3" s="309" t="s">
        <v>3</v>
      </c>
      <c r="O3" s="55"/>
    </row>
    <row r="4" spans="1:17" ht="22.5" customHeight="1" thickBot="1" x14ac:dyDescent="0.2">
      <c r="A4" s="291"/>
      <c r="B4" s="293"/>
      <c r="C4" s="296"/>
      <c r="D4" s="310" t="s">
        <v>81</v>
      </c>
      <c r="E4" s="311"/>
      <c r="F4" s="56" t="s">
        <v>82</v>
      </c>
      <c r="G4" s="56" t="s">
        <v>83</v>
      </c>
      <c r="H4" s="56" t="s">
        <v>84</v>
      </c>
      <c r="I4" s="56" t="s">
        <v>85</v>
      </c>
      <c r="J4" s="228" t="s">
        <v>86</v>
      </c>
      <c r="K4" s="301"/>
      <c r="L4" s="304"/>
      <c r="M4" s="307"/>
      <c r="N4" s="309"/>
      <c r="O4" s="55"/>
    </row>
    <row r="5" spans="1:17" ht="22.5" customHeight="1" thickBot="1" x14ac:dyDescent="0.2">
      <c r="A5" s="291"/>
      <c r="B5" s="294"/>
      <c r="C5" s="297"/>
      <c r="D5" s="57" t="s">
        <v>31</v>
      </c>
      <c r="E5" s="58" t="s">
        <v>32</v>
      </c>
      <c r="F5" s="58" t="s">
        <v>34</v>
      </c>
      <c r="G5" s="58" t="s">
        <v>35</v>
      </c>
      <c r="H5" s="58" t="s">
        <v>36</v>
      </c>
      <c r="I5" s="58" t="s">
        <v>37</v>
      </c>
      <c r="J5" s="58" t="s">
        <v>87</v>
      </c>
      <c r="K5" s="302"/>
      <c r="L5" s="305"/>
      <c r="M5" s="308"/>
      <c r="N5" s="309"/>
      <c r="O5" s="55"/>
    </row>
    <row r="6" spans="1:17" ht="30" customHeight="1" thickBot="1" x14ac:dyDescent="0.2">
      <c r="A6" s="286" t="s">
        <v>88</v>
      </c>
      <c r="B6" s="59" t="s">
        <v>89</v>
      </c>
      <c r="C6" s="60">
        <v>7</v>
      </c>
      <c r="D6" s="61">
        <v>1</v>
      </c>
      <c r="E6" s="62"/>
      <c r="F6" s="62">
        <v>1</v>
      </c>
      <c r="G6" s="62">
        <v>1</v>
      </c>
      <c r="H6" s="273">
        <v>2</v>
      </c>
      <c r="I6" s="62">
        <v>1</v>
      </c>
      <c r="J6" s="62">
        <v>1</v>
      </c>
      <c r="K6" s="64"/>
      <c r="L6" s="62">
        <v>4</v>
      </c>
      <c r="M6" s="65"/>
      <c r="N6" s="287">
        <v>4</v>
      </c>
      <c r="O6" s="75"/>
      <c r="P6" s="67">
        <f>SUM(D6:J6)</f>
        <v>7</v>
      </c>
      <c r="Q6" s="67"/>
    </row>
    <row r="7" spans="1:17" ht="30" customHeight="1" thickBot="1" x14ac:dyDescent="0.2">
      <c r="A7" s="286"/>
      <c r="B7" s="68" t="s">
        <v>90</v>
      </c>
      <c r="C7" s="69">
        <v>12</v>
      </c>
      <c r="D7" s="70">
        <v>2</v>
      </c>
      <c r="E7" s="71">
        <v>1</v>
      </c>
      <c r="F7" s="71">
        <v>2</v>
      </c>
      <c r="G7" s="71">
        <v>1</v>
      </c>
      <c r="H7" s="274">
        <v>2</v>
      </c>
      <c r="I7" s="71">
        <v>2</v>
      </c>
      <c r="J7" s="71">
        <v>2</v>
      </c>
      <c r="K7" s="73">
        <v>4</v>
      </c>
      <c r="L7" s="71"/>
      <c r="M7" s="74"/>
      <c r="N7" s="312"/>
      <c r="O7" s="75"/>
      <c r="P7" s="67">
        <f t="shared" ref="P7:P22" si="0">SUM(D7:J7)</f>
        <v>12</v>
      </c>
      <c r="Q7" s="67"/>
    </row>
    <row r="8" spans="1:17" ht="30" customHeight="1" thickBot="1" x14ac:dyDescent="0.2">
      <c r="A8" s="286"/>
      <c r="B8" s="76" t="s">
        <v>92</v>
      </c>
      <c r="C8" s="77">
        <v>10</v>
      </c>
      <c r="D8" s="78">
        <v>1</v>
      </c>
      <c r="E8" s="79">
        <v>1</v>
      </c>
      <c r="F8" s="79">
        <v>1</v>
      </c>
      <c r="G8" s="79">
        <v>1</v>
      </c>
      <c r="H8" s="275">
        <v>2</v>
      </c>
      <c r="I8" s="79">
        <v>2</v>
      </c>
      <c r="J8" s="79">
        <v>2</v>
      </c>
      <c r="K8" s="81"/>
      <c r="L8" s="79"/>
      <c r="M8" s="82" t="s">
        <v>87</v>
      </c>
      <c r="N8" s="288"/>
      <c r="O8" s="75"/>
      <c r="P8" s="67">
        <f t="shared" si="0"/>
        <v>10</v>
      </c>
      <c r="Q8" s="67"/>
    </row>
    <row r="9" spans="1:17" ht="30" customHeight="1" thickTop="1" thickBot="1" x14ac:dyDescent="0.2">
      <c r="A9" s="286" t="s">
        <v>93</v>
      </c>
      <c r="B9" s="83" t="s">
        <v>94</v>
      </c>
      <c r="C9" s="84">
        <v>14</v>
      </c>
      <c r="D9" s="85">
        <v>2</v>
      </c>
      <c r="E9" s="87">
        <v>2</v>
      </c>
      <c r="F9" s="87">
        <v>2</v>
      </c>
      <c r="G9" s="87">
        <v>2</v>
      </c>
      <c r="H9" s="87">
        <v>2</v>
      </c>
      <c r="I9" s="276">
        <v>2</v>
      </c>
      <c r="J9" s="87">
        <v>2</v>
      </c>
      <c r="K9" s="88"/>
      <c r="L9" s="87"/>
      <c r="M9" s="89" t="s">
        <v>87</v>
      </c>
      <c r="N9" s="313">
        <v>5</v>
      </c>
      <c r="O9" s="75"/>
      <c r="P9" s="67">
        <f t="shared" si="0"/>
        <v>14</v>
      </c>
      <c r="Q9" s="67"/>
    </row>
    <row r="10" spans="1:17" ht="30" customHeight="1" thickBot="1" x14ac:dyDescent="0.2">
      <c r="A10" s="286"/>
      <c r="B10" s="76" t="s">
        <v>95</v>
      </c>
      <c r="C10" s="77">
        <v>3</v>
      </c>
      <c r="D10" s="78"/>
      <c r="E10" s="79">
        <v>1</v>
      </c>
      <c r="F10" s="79"/>
      <c r="G10" s="79"/>
      <c r="H10" s="79"/>
      <c r="I10" s="275">
        <v>1</v>
      </c>
      <c r="J10" s="79">
        <v>1</v>
      </c>
      <c r="K10" s="81"/>
      <c r="L10" s="79"/>
      <c r="M10" s="82"/>
      <c r="N10" s="314"/>
      <c r="O10" s="75"/>
      <c r="P10" s="67">
        <f t="shared" si="0"/>
        <v>3</v>
      </c>
      <c r="Q10" s="67"/>
    </row>
    <row r="11" spans="1:17" ht="30" customHeight="1" thickBot="1" x14ac:dyDescent="0.2">
      <c r="A11" s="286"/>
      <c r="B11" s="90" t="s">
        <v>96</v>
      </c>
      <c r="C11" s="91">
        <v>2</v>
      </c>
      <c r="D11" s="92"/>
      <c r="E11" s="94"/>
      <c r="F11" s="94"/>
      <c r="G11" s="94"/>
      <c r="H11" s="94"/>
      <c r="I11" s="277">
        <v>2</v>
      </c>
      <c r="J11" s="94"/>
      <c r="K11" s="95"/>
      <c r="L11" s="94">
        <v>5</v>
      </c>
      <c r="M11" s="96"/>
      <c r="N11" s="315"/>
      <c r="O11" s="75"/>
      <c r="P11" s="67">
        <f t="shared" si="0"/>
        <v>2</v>
      </c>
      <c r="Q11" s="67"/>
    </row>
    <row r="12" spans="1:17" ht="30" customHeight="1" thickBot="1" x14ac:dyDescent="0.2">
      <c r="A12" s="286" t="s">
        <v>97</v>
      </c>
      <c r="B12" s="59" t="s">
        <v>98</v>
      </c>
      <c r="C12" s="60">
        <v>29</v>
      </c>
      <c r="D12" s="61">
        <v>1</v>
      </c>
      <c r="E12" s="273">
        <v>7</v>
      </c>
      <c r="F12" s="62">
        <v>4</v>
      </c>
      <c r="G12" s="62">
        <v>4</v>
      </c>
      <c r="H12" s="62">
        <v>2</v>
      </c>
      <c r="I12" s="62">
        <v>3</v>
      </c>
      <c r="J12" s="62">
        <v>8</v>
      </c>
      <c r="K12" s="64" t="s">
        <v>32</v>
      </c>
      <c r="L12" s="97"/>
      <c r="M12" s="65"/>
      <c r="N12" s="287" t="s">
        <v>32</v>
      </c>
      <c r="O12" s="66"/>
      <c r="P12" s="67">
        <f t="shared" si="0"/>
        <v>29</v>
      </c>
      <c r="Q12" s="67"/>
    </row>
    <row r="13" spans="1:17" ht="30" customHeight="1" thickBot="1" x14ac:dyDescent="0.2">
      <c r="A13" s="286"/>
      <c r="B13" s="76" t="s">
        <v>38</v>
      </c>
      <c r="C13" s="77">
        <v>8</v>
      </c>
      <c r="D13" s="78">
        <v>1</v>
      </c>
      <c r="E13" s="275">
        <v>2</v>
      </c>
      <c r="F13" s="79">
        <v>1</v>
      </c>
      <c r="G13" s="79">
        <v>1</v>
      </c>
      <c r="H13" s="79">
        <v>1</v>
      </c>
      <c r="I13" s="79">
        <v>1</v>
      </c>
      <c r="J13" s="79">
        <v>1</v>
      </c>
      <c r="K13" s="81"/>
      <c r="L13" s="121" t="s">
        <v>32</v>
      </c>
      <c r="M13" s="82"/>
      <c r="N13" s="288"/>
      <c r="O13" s="75"/>
      <c r="P13" s="67">
        <f t="shared" si="0"/>
        <v>8</v>
      </c>
      <c r="Q13" s="67"/>
    </row>
    <row r="14" spans="1:17" ht="30" customHeight="1" thickTop="1" thickBot="1" x14ac:dyDescent="0.2">
      <c r="A14" s="286" t="s">
        <v>99</v>
      </c>
      <c r="B14" s="83" t="s">
        <v>100</v>
      </c>
      <c r="C14" s="84">
        <v>2</v>
      </c>
      <c r="D14" s="85">
        <v>2</v>
      </c>
      <c r="E14" s="87"/>
      <c r="F14" s="87"/>
      <c r="G14" s="276"/>
      <c r="H14" s="87"/>
      <c r="I14" s="87"/>
      <c r="J14" s="87"/>
      <c r="K14" s="88">
        <v>3</v>
      </c>
      <c r="L14" s="87"/>
      <c r="M14" s="89"/>
      <c r="N14" s="313">
        <v>3</v>
      </c>
      <c r="O14" s="75"/>
      <c r="P14" s="67">
        <f t="shared" si="0"/>
        <v>2</v>
      </c>
      <c r="Q14" s="67"/>
    </row>
    <row r="15" spans="1:17" ht="30" customHeight="1" thickBot="1" x14ac:dyDescent="0.2">
      <c r="A15" s="286"/>
      <c r="B15" s="59" t="s">
        <v>101</v>
      </c>
      <c r="C15" s="60">
        <v>8</v>
      </c>
      <c r="D15" s="61">
        <v>1</v>
      </c>
      <c r="E15" s="62">
        <v>1</v>
      </c>
      <c r="F15" s="62">
        <v>1</v>
      </c>
      <c r="G15" s="273">
        <v>2</v>
      </c>
      <c r="H15" s="62">
        <v>1</v>
      </c>
      <c r="I15" s="62">
        <v>1</v>
      </c>
      <c r="J15" s="62">
        <v>1</v>
      </c>
      <c r="K15" s="64"/>
      <c r="L15" s="62">
        <v>3</v>
      </c>
      <c r="M15" s="65"/>
      <c r="N15" s="314"/>
      <c r="O15" s="75"/>
      <c r="P15" s="67">
        <f t="shared" si="0"/>
        <v>8</v>
      </c>
      <c r="Q15" s="67"/>
    </row>
    <row r="16" spans="1:17" ht="30" customHeight="1" thickBot="1" x14ac:dyDescent="0.2">
      <c r="A16" s="286"/>
      <c r="B16" s="76" t="s">
        <v>102</v>
      </c>
      <c r="C16" s="77">
        <v>4</v>
      </c>
      <c r="D16" s="78">
        <v>2</v>
      </c>
      <c r="E16" s="79"/>
      <c r="F16" s="79"/>
      <c r="G16" s="275"/>
      <c r="H16" s="79">
        <v>1</v>
      </c>
      <c r="I16" s="79"/>
      <c r="J16" s="79">
        <v>1</v>
      </c>
      <c r="K16" s="81"/>
      <c r="L16" s="79"/>
      <c r="M16" s="82" t="s">
        <v>87</v>
      </c>
      <c r="N16" s="315"/>
      <c r="O16" s="75"/>
      <c r="P16" s="67">
        <f t="shared" si="0"/>
        <v>4</v>
      </c>
      <c r="Q16" s="67"/>
    </row>
    <row r="17" spans="1:17" ht="30" customHeight="1" thickTop="1" thickBot="1" x14ac:dyDescent="0.2">
      <c r="A17" s="286" t="s">
        <v>103</v>
      </c>
      <c r="B17" s="83" t="s">
        <v>104</v>
      </c>
      <c r="C17" s="84">
        <v>4</v>
      </c>
      <c r="D17" s="278"/>
      <c r="E17" s="87"/>
      <c r="F17" s="87">
        <v>1</v>
      </c>
      <c r="G17" s="87">
        <v>1</v>
      </c>
      <c r="H17" s="87">
        <v>1</v>
      </c>
      <c r="I17" s="87"/>
      <c r="J17" s="87">
        <v>1</v>
      </c>
      <c r="K17" s="88"/>
      <c r="L17" s="87"/>
      <c r="M17" s="89" t="s">
        <v>91</v>
      </c>
      <c r="N17" s="313" t="s">
        <v>31</v>
      </c>
      <c r="O17" s="75"/>
      <c r="P17" s="67">
        <f t="shared" si="0"/>
        <v>4</v>
      </c>
      <c r="Q17" s="67"/>
    </row>
    <row r="18" spans="1:17" ht="30" customHeight="1" thickBot="1" x14ac:dyDescent="0.2">
      <c r="A18" s="286"/>
      <c r="B18" s="68" t="s">
        <v>105</v>
      </c>
      <c r="C18" s="69">
        <v>3</v>
      </c>
      <c r="D18" s="279">
        <v>2</v>
      </c>
      <c r="E18" s="71"/>
      <c r="F18" s="71"/>
      <c r="G18" s="71"/>
      <c r="H18" s="71"/>
      <c r="I18" s="71"/>
      <c r="J18" s="71">
        <v>1</v>
      </c>
      <c r="K18" s="73"/>
      <c r="L18" s="71" t="s">
        <v>31</v>
      </c>
      <c r="M18" s="74"/>
      <c r="N18" s="314"/>
      <c r="O18" s="75"/>
      <c r="P18" s="67">
        <f t="shared" si="0"/>
        <v>3</v>
      </c>
      <c r="Q18" s="67"/>
    </row>
    <row r="19" spans="1:17" ht="30" customHeight="1" thickBot="1" x14ac:dyDescent="0.2">
      <c r="A19" s="286"/>
      <c r="B19" s="90" t="s">
        <v>106</v>
      </c>
      <c r="C19" s="91">
        <v>5</v>
      </c>
      <c r="D19" s="280">
        <v>1</v>
      </c>
      <c r="E19" s="94">
        <v>1</v>
      </c>
      <c r="F19" s="94">
        <v>1</v>
      </c>
      <c r="G19" s="94">
        <v>1</v>
      </c>
      <c r="H19" s="94"/>
      <c r="I19" s="94"/>
      <c r="J19" s="94">
        <v>1</v>
      </c>
      <c r="K19" s="95"/>
      <c r="L19" s="94"/>
      <c r="M19" s="96" t="s">
        <v>141</v>
      </c>
      <c r="N19" s="315"/>
      <c r="O19" s="75"/>
      <c r="P19" s="67">
        <f t="shared" si="0"/>
        <v>5</v>
      </c>
      <c r="Q19" s="67"/>
    </row>
    <row r="20" spans="1:17" ht="30" customHeight="1" thickTop="1" thickBot="1" x14ac:dyDescent="0.2">
      <c r="A20" s="286" t="s">
        <v>107</v>
      </c>
      <c r="B20" s="83" t="s">
        <v>108</v>
      </c>
      <c r="C20" s="84">
        <v>6</v>
      </c>
      <c r="D20" s="85"/>
      <c r="E20" s="87"/>
      <c r="F20" s="276">
        <v>2</v>
      </c>
      <c r="G20" s="87">
        <v>1</v>
      </c>
      <c r="H20" s="87">
        <v>1</v>
      </c>
      <c r="I20" s="87">
        <v>1</v>
      </c>
      <c r="J20" s="87">
        <v>1</v>
      </c>
      <c r="K20" s="88"/>
      <c r="L20" s="87">
        <v>2</v>
      </c>
      <c r="M20" s="89"/>
      <c r="N20" s="313">
        <v>2</v>
      </c>
      <c r="O20" s="75"/>
      <c r="P20" s="67">
        <f t="shared" si="0"/>
        <v>6</v>
      </c>
      <c r="Q20" s="67"/>
    </row>
    <row r="21" spans="1:17" ht="30" customHeight="1" thickBot="1" x14ac:dyDescent="0.2">
      <c r="A21" s="286"/>
      <c r="B21" s="68" t="s">
        <v>109</v>
      </c>
      <c r="C21" s="69">
        <v>3</v>
      </c>
      <c r="D21" s="70"/>
      <c r="E21" s="71"/>
      <c r="F21" s="274">
        <v>1</v>
      </c>
      <c r="G21" s="71"/>
      <c r="H21" s="71">
        <v>1</v>
      </c>
      <c r="I21" s="71"/>
      <c r="J21" s="71">
        <v>1</v>
      </c>
      <c r="K21" s="73"/>
      <c r="L21" s="71"/>
      <c r="M21" s="74"/>
      <c r="N21" s="314"/>
      <c r="O21" s="75"/>
      <c r="P21" s="67">
        <f t="shared" si="0"/>
        <v>3</v>
      </c>
      <c r="Q21" s="67"/>
    </row>
    <row r="22" spans="1:17" ht="30" customHeight="1" thickBot="1" x14ac:dyDescent="0.2">
      <c r="A22" s="286"/>
      <c r="B22" s="90" t="s">
        <v>110</v>
      </c>
      <c r="C22" s="91">
        <v>5</v>
      </c>
      <c r="D22" s="92">
        <v>1</v>
      </c>
      <c r="E22" s="94"/>
      <c r="F22" s="277"/>
      <c r="G22" s="94"/>
      <c r="H22" s="94">
        <v>2</v>
      </c>
      <c r="I22" s="94">
        <v>1</v>
      </c>
      <c r="J22" s="94">
        <v>1</v>
      </c>
      <c r="K22" s="95"/>
      <c r="L22" s="94"/>
      <c r="M22" s="96"/>
      <c r="N22" s="315"/>
      <c r="O22" s="75"/>
      <c r="P22" s="67">
        <f t="shared" si="0"/>
        <v>5</v>
      </c>
      <c r="Q22" s="67"/>
    </row>
    <row r="23" spans="1:17" ht="30" customHeight="1" thickBot="1" x14ac:dyDescent="0.2">
      <c r="B23" s="99" t="s">
        <v>111</v>
      </c>
      <c r="C23" s="100">
        <f t="shared" ref="C23:J23" si="1">SUM(C6:C22)</f>
        <v>125</v>
      </c>
      <c r="D23" s="122">
        <f t="shared" si="1"/>
        <v>17</v>
      </c>
      <c r="E23" s="123">
        <f t="shared" si="1"/>
        <v>16</v>
      </c>
      <c r="F23" s="123">
        <f t="shared" si="1"/>
        <v>17</v>
      </c>
      <c r="G23" s="123">
        <f t="shared" si="1"/>
        <v>15</v>
      </c>
      <c r="H23" s="123">
        <f t="shared" si="1"/>
        <v>18</v>
      </c>
      <c r="I23" s="123">
        <f t="shared" si="1"/>
        <v>17</v>
      </c>
      <c r="J23" s="123">
        <f t="shared" si="1"/>
        <v>25</v>
      </c>
      <c r="K23" s="103"/>
      <c r="L23" s="102"/>
      <c r="M23" s="104"/>
      <c r="P23" s="67">
        <f>SUM(D23:J23)</f>
        <v>125</v>
      </c>
      <c r="Q23" s="67"/>
    </row>
    <row r="24" spans="1:17" ht="14.25" thickTop="1" x14ac:dyDescent="0.15"/>
    <row r="25" spans="1:17" ht="19.5" customHeight="1" x14ac:dyDescent="0.15">
      <c r="C25" s="14" t="s">
        <v>112</v>
      </c>
      <c r="D25" s="106">
        <f>'[1]Ｒ５　支部割当（小学校）'!D25</f>
        <v>31</v>
      </c>
      <c r="E25" s="106">
        <f>'[1]Ｒ５　支部割当（小学校）'!E25</f>
        <v>29</v>
      </c>
      <c r="F25" s="106">
        <f>'[1]Ｒ５　支部割当（小学校）'!F25</f>
        <v>29</v>
      </c>
      <c r="G25" s="106">
        <f>'[1]Ｒ５　支部割当（小学校）'!G25</f>
        <v>33</v>
      </c>
      <c r="H25" s="106">
        <f>'[1]Ｒ５　支部割当（小学校）'!H25</f>
        <v>31</v>
      </c>
      <c r="I25" s="106">
        <f>'[1]Ｒ５　支部割当（小学校）'!I25</f>
        <v>31</v>
      </c>
      <c r="J25" s="106">
        <f>'[1]Ｒ５　支部割当（小学校）'!J25</f>
        <v>71</v>
      </c>
      <c r="K25" s="107">
        <f>SUM(D25:J25)</f>
        <v>255</v>
      </c>
    </row>
    <row r="26" spans="1:17" ht="19.5" customHeight="1" thickBot="1" x14ac:dyDescent="0.2">
      <c r="B26" s="124"/>
      <c r="C26" s="125" t="s">
        <v>114</v>
      </c>
      <c r="D26" s="109">
        <f>D23</f>
        <v>17</v>
      </c>
      <c r="E26" s="109">
        <f t="shared" ref="E26:J26" si="2">E23</f>
        <v>16</v>
      </c>
      <c r="F26" s="109">
        <f t="shared" si="2"/>
        <v>17</v>
      </c>
      <c r="G26" s="109">
        <f t="shared" si="2"/>
        <v>15</v>
      </c>
      <c r="H26" s="109">
        <f t="shared" si="2"/>
        <v>18</v>
      </c>
      <c r="I26" s="109">
        <f t="shared" si="2"/>
        <v>17</v>
      </c>
      <c r="J26" s="109">
        <f t="shared" si="2"/>
        <v>25</v>
      </c>
      <c r="K26" s="107">
        <f>SUM(D26:J26)</f>
        <v>125</v>
      </c>
      <c r="L26" s="126"/>
    </row>
    <row r="27" spans="1:17" ht="19.5" customHeight="1" thickTop="1" x14ac:dyDescent="0.15">
      <c r="C27" s="127" t="s">
        <v>115</v>
      </c>
      <c r="D27" s="128">
        <f>SUM(D25:D26)</f>
        <v>48</v>
      </c>
      <c r="E27" s="128">
        <f t="shared" ref="E27:J27" si="3">SUM(E25:E26)</f>
        <v>45</v>
      </c>
      <c r="F27" s="128">
        <f t="shared" si="3"/>
        <v>46</v>
      </c>
      <c r="G27" s="128">
        <f t="shared" si="3"/>
        <v>48</v>
      </c>
      <c r="H27" s="128">
        <f t="shared" si="3"/>
        <v>49</v>
      </c>
      <c r="I27" s="128">
        <f t="shared" si="3"/>
        <v>48</v>
      </c>
      <c r="J27" s="128">
        <f t="shared" si="3"/>
        <v>96</v>
      </c>
      <c r="K27" s="112">
        <f>SUM(D27:J27)</f>
        <v>380</v>
      </c>
      <c r="L27" s="126"/>
    </row>
    <row r="28" spans="1:17" ht="19.5" customHeight="1" x14ac:dyDescent="0.15">
      <c r="D28" s="129"/>
      <c r="E28" s="129"/>
      <c r="F28" s="129"/>
      <c r="G28" s="129"/>
      <c r="H28" s="129"/>
      <c r="I28" s="129"/>
      <c r="J28" s="129"/>
      <c r="K28" s="115"/>
      <c r="L28" s="115"/>
    </row>
    <row r="29" spans="1:17" ht="15" customHeight="1" x14ac:dyDescent="0.15">
      <c r="B29" s="290" t="s">
        <v>116</v>
      </c>
      <c r="C29" s="290"/>
      <c r="D29" s="116">
        <v>50</v>
      </c>
      <c r="E29" s="117">
        <v>50</v>
      </c>
      <c r="F29" s="117">
        <v>45</v>
      </c>
      <c r="G29" s="117">
        <v>125</v>
      </c>
      <c r="H29" s="117">
        <v>125</v>
      </c>
      <c r="I29" s="117">
        <v>65</v>
      </c>
      <c r="J29" s="117">
        <v>500</v>
      </c>
      <c r="K29" s="115">
        <f>SUM(D29:J29)</f>
        <v>960</v>
      </c>
      <c r="L29" s="115"/>
    </row>
    <row r="30" spans="1:17" ht="18.75" customHeight="1" x14ac:dyDescent="0.15">
      <c r="D30" s="118"/>
      <c r="E30" s="119"/>
      <c r="F30" s="119"/>
      <c r="G30" s="119"/>
      <c r="H30" s="119"/>
      <c r="I30" s="120"/>
      <c r="J30" s="120"/>
      <c r="K30" s="114"/>
      <c r="L30" s="126"/>
    </row>
    <row r="31" spans="1:17" ht="18.75" customHeight="1" x14ac:dyDescent="0.15">
      <c r="A31" s="130"/>
    </row>
    <row r="32" spans="1:17" ht="18.75" customHeight="1" x14ac:dyDescent="0.15">
      <c r="A32" s="130"/>
    </row>
    <row r="33" spans="1:12" ht="18.75" customHeight="1" x14ac:dyDescent="0.15">
      <c r="A33" s="130"/>
    </row>
    <row r="34" spans="1:12" ht="18.75" customHeight="1" x14ac:dyDescent="0.15">
      <c r="A34" s="130"/>
      <c r="B34" s="130"/>
      <c r="C34" s="130"/>
      <c r="D34" s="130"/>
      <c r="E34" s="130"/>
      <c r="F34" s="130"/>
      <c r="G34" s="130"/>
      <c r="H34" s="130"/>
      <c r="I34" s="130"/>
      <c r="J34" s="130"/>
      <c r="K34" s="130"/>
      <c r="L34" s="130"/>
    </row>
    <row r="35" spans="1:12" ht="18.75" customHeight="1" x14ac:dyDescent="0.15">
      <c r="A35" s="130"/>
    </row>
  </sheetData>
  <mergeCells count="24">
    <mergeCell ref="N9:N11"/>
    <mergeCell ref="B29:C29"/>
    <mergeCell ref="A14:A16"/>
    <mergeCell ref="N14:N16"/>
    <mergeCell ref="A17:A19"/>
    <mergeCell ref="N17:N19"/>
    <mergeCell ref="A20:A22"/>
    <mergeCell ref="N20:N22"/>
    <mergeCell ref="A12:A13"/>
    <mergeCell ref="N12:N13"/>
    <mergeCell ref="A1:O1"/>
    <mergeCell ref="K2:N2"/>
    <mergeCell ref="A3:A5"/>
    <mergeCell ref="B3:B5"/>
    <mergeCell ref="C3:C5"/>
    <mergeCell ref="D3:E3"/>
    <mergeCell ref="K3:K5"/>
    <mergeCell ref="L3:L5"/>
    <mergeCell ref="M3:M5"/>
    <mergeCell ref="N3:N5"/>
    <mergeCell ref="D4:E4"/>
    <mergeCell ref="A6:A8"/>
    <mergeCell ref="N6:N8"/>
    <mergeCell ref="A9:A11"/>
  </mergeCells>
  <phoneticPr fontId="1"/>
  <conditionalFormatting sqref="P6:P23">
    <cfRule type="expression" dxfId="1" priority="1" stopIfTrue="1">
      <formula>P6=C6</formula>
    </cfRule>
  </conditionalFormatting>
  <pageMargins left="0.78740157480314965" right="0.39370078740157483" top="0.78740157480314965" bottom="0.39370078740157483" header="0.51181102362204722" footer="0.51181102362204722"/>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86FC7-6ABA-47CE-B2E4-A87A6F62CDFC}">
  <sheetPr>
    <tabColor rgb="FF92D050"/>
    <pageSetUpPr fitToPage="1"/>
  </sheetPr>
  <dimension ref="A1:P30"/>
  <sheetViews>
    <sheetView view="pageBreakPreview" topLeftCell="A13" zoomScaleNormal="95" zoomScaleSheetLayoutView="100" workbookViewId="0">
      <selection activeCell="D14" sqref="D14"/>
    </sheetView>
  </sheetViews>
  <sheetFormatPr defaultRowHeight="13.5" x14ac:dyDescent="0.15"/>
  <cols>
    <col min="1" max="1" width="5" customWidth="1"/>
    <col min="2" max="2" width="13.125" customWidth="1"/>
    <col min="3" max="10" width="6.25" customWidth="1"/>
    <col min="11" max="14" width="6" customWidth="1"/>
    <col min="15" max="15" width="7.125" customWidth="1"/>
    <col min="16" max="16" width="7.625" customWidth="1"/>
  </cols>
  <sheetData>
    <row r="1" spans="1:16" ht="24" customHeight="1" x14ac:dyDescent="0.15">
      <c r="A1" s="289" t="s">
        <v>166</v>
      </c>
      <c r="B1" s="289"/>
      <c r="C1" s="289"/>
      <c r="D1" s="289"/>
      <c r="E1" s="289"/>
      <c r="F1" s="289"/>
      <c r="G1" s="289"/>
      <c r="H1" s="289"/>
      <c r="I1" s="289"/>
      <c r="J1" s="289"/>
      <c r="K1" s="289"/>
      <c r="L1" s="289"/>
      <c r="M1" s="289"/>
      <c r="N1" s="289"/>
      <c r="O1" s="289"/>
    </row>
    <row r="2" spans="1:16" ht="19.5" customHeight="1" thickBot="1" x14ac:dyDescent="0.2">
      <c r="K2" s="290" t="s">
        <v>68</v>
      </c>
      <c r="L2" s="290"/>
      <c r="M2" s="290"/>
      <c r="N2" s="290"/>
      <c r="O2" s="54"/>
      <c r="P2" s="54"/>
    </row>
    <row r="3" spans="1:16" ht="22.5" customHeight="1" thickTop="1" thickBot="1" x14ac:dyDescent="0.2">
      <c r="A3" s="291" t="s">
        <v>69</v>
      </c>
      <c r="B3" s="292" t="s">
        <v>70</v>
      </c>
      <c r="C3" s="295" t="s">
        <v>71</v>
      </c>
      <c r="D3" s="298" t="s">
        <v>72</v>
      </c>
      <c r="E3" s="299"/>
      <c r="F3" s="227" t="s">
        <v>73</v>
      </c>
      <c r="G3" s="227" t="s">
        <v>74</v>
      </c>
      <c r="H3" s="227" t="s">
        <v>75</v>
      </c>
      <c r="I3" s="227" t="s">
        <v>76</v>
      </c>
      <c r="J3" s="227" t="s">
        <v>77</v>
      </c>
      <c r="K3" s="300" t="s">
        <v>78</v>
      </c>
      <c r="L3" s="303" t="s">
        <v>79</v>
      </c>
      <c r="M3" s="306" t="s">
        <v>80</v>
      </c>
      <c r="N3" s="309" t="s">
        <v>3</v>
      </c>
      <c r="O3" s="55"/>
    </row>
    <row r="4" spans="1:16" ht="22.5" customHeight="1" thickBot="1" x14ac:dyDescent="0.2">
      <c r="A4" s="291"/>
      <c r="B4" s="293"/>
      <c r="C4" s="296"/>
      <c r="D4" s="310" t="s">
        <v>81</v>
      </c>
      <c r="E4" s="311"/>
      <c r="F4" s="56" t="s">
        <v>82</v>
      </c>
      <c r="G4" s="56" t="s">
        <v>83</v>
      </c>
      <c r="H4" s="56" t="s">
        <v>84</v>
      </c>
      <c r="I4" s="56" t="s">
        <v>85</v>
      </c>
      <c r="J4" s="228" t="s">
        <v>86</v>
      </c>
      <c r="K4" s="301"/>
      <c r="L4" s="304"/>
      <c r="M4" s="307"/>
      <c r="N4" s="309"/>
      <c r="O4" s="55"/>
    </row>
    <row r="5" spans="1:16" ht="22.5" customHeight="1" thickBot="1" x14ac:dyDescent="0.2">
      <c r="A5" s="291"/>
      <c r="B5" s="294"/>
      <c r="C5" s="297"/>
      <c r="D5" s="57" t="s">
        <v>31</v>
      </c>
      <c r="E5" s="58" t="s">
        <v>32</v>
      </c>
      <c r="F5" s="58" t="s">
        <v>34</v>
      </c>
      <c r="G5" s="58" t="s">
        <v>35</v>
      </c>
      <c r="H5" s="58" t="s">
        <v>36</v>
      </c>
      <c r="I5" s="58" t="s">
        <v>37</v>
      </c>
      <c r="J5" s="58" t="s">
        <v>87</v>
      </c>
      <c r="K5" s="302"/>
      <c r="L5" s="305"/>
      <c r="M5" s="308"/>
      <c r="N5" s="309"/>
      <c r="O5" s="55"/>
    </row>
    <row r="6" spans="1:16" ht="30" customHeight="1" thickBot="1" x14ac:dyDescent="0.2">
      <c r="A6" s="286" t="s">
        <v>88</v>
      </c>
      <c r="B6" s="59" t="s">
        <v>89</v>
      </c>
      <c r="C6" s="60">
        <v>19</v>
      </c>
      <c r="D6" s="61">
        <v>2</v>
      </c>
      <c r="E6" s="62">
        <v>2</v>
      </c>
      <c r="F6" s="62">
        <v>2</v>
      </c>
      <c r="G6" s="62">
        <v>2</v>
      </c>
      <c r="H6" s="63">
        <v>2</v>
      </c>
      <c r="I6" s="62">
        <v>4</v>
      </c>
      <c r="J6" s="62">
        <v>5</v>
      </c>
      <c r="K6" s="64"/>
      <c r="L6" s="62"/>
      <c r="M6" s="65"/>
      <c r="N6" s="287">
        <v>4</v>
      </c>
      <c r="O6" s="66"/>
      <c r="P6" s="67">
        <f t="shared" ref="P6:P22" si="0">SUM(D6:J6)</f>
        <v>19</v>
      </c>
    </row>
    <row r="7" spans="1:16" ht="30" customHeight="1" thickBot="1" x14ac:dyDescent="0.2">
      <c r="A7" s="286"/>
      <c r="B7" s="68" t="s">
        <v>90</v>
      </c>
      <c r="C7" s="69">
        <v>15</v>
      </c>
      <c r="D7" s="70">
        <v>2</v>
      </c>
      <c r="E7" s="71">
        <v>2</v>
      </c>
      <c r="F7" s="71">
        <v>2</v>
      </c>
      <c r="G7" s="71">
        <v>2</v>
      </c>
      <c r="H7" s="72">
        <v>2</v>
      </c>
      <c r="I7" s="71">
        <v>3</v>
      </c>
      <c r="J7" s="71">
        <v>2</v>
      </c>
      <c r="K7" s="73"/>
      <c r="L7" s="71"/>
      <c r="M7" s="74">
        <v>4</v>
      </c>
      <c r="N7" s="312"/>
      <c r="O7" s="75"/>
      <c r="P7" s="67">
        <f t="shared" si="0"/>
        <v>15</v>
      </c>
    </row>
    <row r="8" spans="1:16" ht="30" customHeight="1" thickBot="1" x14ac:dyDescent="0.2">
      <c r="A8" s="286"/>
      <c r="B8" s="76" t="s">
        <v>92</v>
      </c>
      <c r="C8" s="77">
        <v>24</v>
      </c>
      <c r="D8" s="78">
        <v>3</v>
      </c>
      <c r="E8" s="79">
        <v>2</v>
      </c>
      <c r="F8" s="79">
        <v>2</v>
      </c>
      <c r="G8" s="79">
        <v>3</v>
      </c>
      <c r="H8" s="80">
        <v>4</v>
      </c>
      <c r="I8" s="79">
        <v>3</v>
      </c>
      <c r="J8" s="79">
        <v>7</v>
      </c>
      <c r="K8" s="81"/>
      <c r="L8" s="94">
        <v>4</v>
      </c>
      <c r="M8" s="82"/>
      <c r="N8" s="288"/>
      <c r="O8" s="75"/>
      <c r="P8" s="67">
        <f>SUM(D8:J8)</f>
        <v>24</v>
      </c>
    </row>
    <row r="9" spans="1:16" ht="30" customHeight="1" thickTop="1" thickBot="1" x14ac:dyDescent="0.2">
      <c r="A9" s="286" t="s">
        <v>93</v>
      </c>
      <c r="B9" s="83" t="s">
        <v>94</v>
      </c>
      <c r="C9" s="84">
        <v>25</v>
      </c>
      <c r="D9" s="85">
        <v>3</v>
      </c>
      <c r="E9" s="87">
        <v>3</v>
      </c>
      <c r="F9" s="87">
        <v>2</v>
      </c>
      <c r="G9" s="87">
        <v>3</v>
      </c>
      <c r="H9" s="87">
        <v>3</v>
      </c>
      <c r="I9" s="86">
        <v>3</v>
      </c>
      <c r="J9" s="87">
        <v>8</v>
      </c>
      <c r="K9" s="88">
        <v>5</v>
      </c>
      <c r="L9" s="62"/>
      <c r="M9" s="89"/>
      <c r="N9" s="313">
        <v>5</v>
      </c>
      <c r="O9" s="75"/>
      <c r="P9" s="67">
        <f t="shared" si="0"/>
        <v>25</v>
      </c>
    </row>
    <row r="10" spans="1:16" ht="30" customHeight="1" thickBot="1" x14ac:dyDescent="0.2">
      <c r="A10" s="286"/>
      <c r="B10" s="76" t="s">
        <v>95</v>
      </c>
      <c r="C10" s="77">
        <v>3</v>
      </c>
      <c r="D10" s="78"/>
      <c r="E10" s="79">
        <v>1</v>
      </c>
      <c r="F10" s="79"/>
      <c r="G10" s="79"/>
      <c r="H10" s="79"/>
      <c r="I10" s="80">
        <v>2</v>
      </c>
      <c r="J10" s="79"/>
      <c r="K10" s="81"/>
      <c r="L10" s="79">
        <v>5</v>
      </c>
      <c r="M10" s="82"/>
      <c r="N10" s="314"/>
      <c r="O10" s="75"/>
      <c r="P10" s="67">
        <f t="shared" si="0"/>
        <v>3</v>
      </c>
    </row>
    <row r="11" spans="1:16" ht="30" customHeight="1" thickBot="1" x14ac:dyDescent="0.2">
      <c r="A11" s="286"/>
      <c r="B11" s="90" t="s">
        <v>96</v>
      </c>
      <c r="C11" s="91">
        <v>7</v>
      </c>
      <c r="D11" s="92">
        <v>1</v>
      </c>
      <c r="E11" s="94">
        <v>2</v>
      </c>
      <c r="F11" s="94"/>
      <c r="G11" s="94">
        <v>1</v>
      </c>
      <c r="H11" s="94">
        <v>1</v>
      </c>
      <c r="I11" s="93">
        <v>1</v>
      </c>
      <c r="J11" s="94">
        <v>1</v>
      </c>
      <c r="K11" s="95"/>
      <c r="L11" s="94"/>
      <c r="M11" s="96">
        <v>5</v>
      </c>
      <c r="N11" s="315"/>
      <c r="O11" s="75"/>
      <c r="P11" s="67">
        <f t="shared" si="0"/>
        <v>7</v>
      </c>
    </row>
    <row r="12" spans="1:16" ht="30" customHeight="1" thickBot="1" x14ac:dyDescent="0.2">
      <c r="A12" s="286" t="s">
        <v>97</v>
      </c>
      <c r="B12" s="59" t="s">
        <v>98</v>
      </c>
      <c r="C12" s="60">
        <v>58</v>
      </c>
      <c r="D12" s="61">
        <v>6</v>
      </c>
      <c r="E12" s="63">
        <v>7</v>
      </c>
      <c r="F12" s="62">
        <v>7</v>
      </c>
      <c r="G12" s="62">
        <v>7</v>
      </c>
      <c r="H12" s="62">
        <v>7</v>
      </c>
      <c r="I12" s="62">
        <v>4</v>
      </c>
      <c r="J12" s="62">
        <v>20</v>
      </c>
      <c r="K12" s="64"/>
      <c r="L12" s="97" t="s">
        <v>32</v>
      </c>
      <c r="M12" s="65"/>
      <c r="N12" s="287" t="s">
        <v>32</v>
      </c>
      <c r="O12" s="66"/>
      <c r="P12" s="67">
        <f t="shared" si="0"/>
        <v>58</v>
      </c>
    </row>
    <row r="13" spans="1:16" ht="30" customHeight="1" thickBot="1" x14ac:dyDescent="0.2">
      <c r="A13" s="286"/>
      <c r="B13" s="76" t="s">
        <v>38</v>
      </c>
      <c r="C13" s="77">
        <v>15</v>
      </c>
      <c r="D13" s="78">
        <v>2</v>
      </c>
      <c r="E13" s="80">
        <v>2</v>
      </c>
      <c r="F13" s="79">
        <v>2</v>
      </c>
      <c r="G13" s="79">
        <v>3</v>
      </c>
      <c r="H13" s="79">
        <v>2</v>
      </c>
      <c r="I13" s="79">
        <v>2</v>
      </c>
      <c r="J13" s="79">
        <v>2</v>
      </c>
      <c r="K13" s="81"/>
      <c r="L13" s="79"/>
      <c r="M13" s="82" t="s">
        <v>32</v>
      </c>
      <c r="N13" s="288"/>
      <c r="O13" s="75"/>
      <c r="P13" s="67">
        <f>SUM(D13:J13)</f>
        <v>15</v>
      </c>
    </row>
    <row r="14" spans="1:16" ht="30" customHeight="1" thickTop="1" thickBot="1" x14ac:dyDescent="0.2">
      <c r="A14" s="286" t="s">
        <v>99</v>
      </c>
      <c r="B14" s="83" t="s">
        <v>100</v>
      </c>
      <c r="C14" s="84">
        <v>5</v>
      </c>
      <c r="D14" s="85"/>
      <c r="E14" s="87">
        <v>1</v>
      </c>
      <c r="F14" s="87">
        <v>1</v>
      </c>
      <c r="G14" s="86">
        <v>2</v>
      </c>
      <c r="H14" s="87"/>
      <c r="I14" s="87"/>
      <c r="J14" s="87">
        <v>1</v>
      </c>
      <c r="K14" s="88"/>
      <c r="L14" s="87">
        <v>3</v>
      </c>
      <c r="M14" s="89"/>
      <c r="N14" s="313">
        <v>3</v>
      </c>
      <c r="O14" s="75"/>
      <c r="P14" s="67">
        <f t="shared" si="0"/>
        <v>5</v>
      </c>
    </row>
    <row r="15" spans="1:16" ht="30" customHeight="1" thickBot="1" x14ac:dyDescent="0.2">
      <c r="A15" s="286"/>
      <c r="B15" s="59" t="s">
        <v>101</v>
      </c>
      <c r="C15" s="60">
        <v>11</v>
      </c>
      <c r="D15" s="61">
        <v>2</v>
      </c>
      <c r="E15" s="62">
        <v>1</v>
      </c>
      <c r="F15" s="62">
        <v>1</v>
      </c>
      <c r="G15" s="63">
        <v>1</v>
      </c>
      <c r="H15" s="62">
        <v>1</v>
      </c>
      <c r="I15" s="62">
        <v>1</v>
      </c>
      <c r="J15" s="62">
        <v>4</v>
      </c>
      <c r="K15" s="64">
        <v>3</v>
      </c>
      <c r="L15" s="62"/>
      <c r="M15" s="65"/>
      <c r="N15" s="314"/>
      <c r="O15" s="75"/>
      <c r="P15" s="67">
        <f t="shared" si="0"/>
        <v>11</v>
      </c>
    </row>
    <row r="16" spans="1:16" ht="30" customHeight="1" thickBot="1" x14ac:dyDescent="0.2">
      <c r="A16" s="286"/>
      <c r="B16" s="76" t="s">
        <v>102</v>
      </c>
      <c r="C16" s="77">
        <v>6</v>
      </c>
      <c r="D16" s="78">
        <v>2</v>
      </c>
      <c r="E16" s="79">
        <v>1</v>
      </c>
      <c r="F16" s="79"/>
      <c r="G16" s="80">
        <v>1</v>
      </c>
      <c r="H16" s="79">
        <v>1</v>
      </c>
      <c r="I16" s="79"/>
      <c r="J16" s="79">
        <v>1</v>
      </c>
      <c r="K16" s="81"/>
      <c r="L16" s="79"/>
      <c r="M16" s="82" t="s">
        <v>87</v>
      </c>
      <c r="N16" s="315"/>
      <c r="O16" s="75"/>
      <c r="P16" s="67">
        <f t="shared" si="0"/>
        <v>6</v>
      </c>
    </row>
    <row r="17" spans="1:16" ht="30" customHeight="1" thickTop="1" thickBot="1" x14ac:dyDescent="0.2">
      <c r="A17" s="286" t="s">
        <v>103</v>
      </c>
      <c r="B17" s="83" t="s">
        <v>104</v>
      </c>
      <c r="C17" s="84">
        <v>12</v>
      </c>
      <c r="D17" s="98">
        <v>1</v>
      </c>
      <c r="E17" s="87">
        <v>1</v>
      </c>
      <c r="F17" s="87">
        <v>2</v>
      </c>
      <c r="G17" s="87">
        <v>1</v>
      </c>
      <c r="H17" s="87">
        <v>1</v>
      </c>
      <c r="I17" s="87">
        <v>1</v>
      </c>
      <c r="J17" s="87">
        <v>5</v>
      </c>
      <c r="K17" s="88" t="s">
        <v>31</v>
      </c>
      <c r="L17" s="87"/>
      <c r="M17" s="89"/>
      <c r="N17" s="313" t="s">
        <v>31</v>
      </c>
      <c r="O17" s="75"/>
      <c r="P17" s="67">
        <f t="shared" si="0"/>
        <v>12</v>
      </c>
    </row>
    <row r="18" spans="1:16" ht="30" customHeight="1" thickBot="1" x14ac:dyDescent="0.2">
      <c r="A18" s="286"/>
      <c r="B18" s="225" t="s">
        <v>105</v>
      </c>
      <c r="C18" s="69">
        <v>5</v>
      </c>
      <c r="D18" s="231"/>
      <c r="E18" s="71"/>
      <c r="F18" s="71">
        <v>2</v>
      </c>
      <c r="G18" s="71">
        <v>1</v>
      </c>
      <c r="H18" s="71"/>
      <c r="I18" s="71">
        <v>1</v>
      </c>
      <c r="J18" s="71">
        <v>1</v>
      </c>
      <c r="K18" s="73" t="s">
        <v>87</v>
      </c>
      <c r="L18" s="71"/>
      <c r="M18" s="74"/>
      <c r="N18" s="314"/>
      <c r="O18" s="75"/>
      <c r="P18" s="67">
        <f t="shared" si="0"/>
        <v>5</v>
      </c>
    </row>
    <row r="19" spans="1:16" ht="30" customHeight="1" thickBot="1" x14ac:dyDescent="0.2">
      <c r="A19" s="286"/>
      <c r="B19" s="226" t="s">
        <v>106</v>
      </c>
      <c r="C19" s="91">
        <v>10</v>
      </c>
      <c r="D19" s="232">
        <v>2</v>
      </c>
      <c r="E19" s="94">
        <v>1</v>
      </c>
      <c r="F19" s="94">
        <v>1</v>
      </c>
      <c r="G19" s="94">
        <v>1</v>
      </c>
      <c r="H19" s="94">
        <v>1</v>
      </c>
      <c r="I19" s="94">
        <v>1</v>
      </c>
      <c r="J19" s="94">
        <v>3</v>
      </c>
      <c r="K19" s="95"/>
      <c r="L19" s="94" t="s">
        <v>31</v>
      </c>
      <c r="M19" s="96"/>
      <c r="N19" s="315"/>
      <c r="O19" s="75"/>
      <c r="P19" s="67">
        <f t="shared" si="0"/>
        <v>10</v>
      </c>
    </row>
    <row r="20" spans="1:16" ht="30" customHeight="1" thickTop="1" thickBot="1" x14ac:dyDescent="0.2">
      <c r="A20" s="286" t="s">
        <v>107</v>
      </c>
      <c r="B20" s="224" t="s">
        <v>108</v>
      </c>
      <c r="C20" s="84">
        <v>23</v>
      </c>
      <c r="D20" s="85">
        <v>3</v>
      </c>
      <c r="E20" s="87">
        <v>2</v>
      </c>
      <c r="F20" s="86">
        <v>2</v>
      </c>
      <c r="G20" s="87">
        <v>3</v>
      </c>
      <c r="H20" s="87">
        <v>3</v>
      </c>
      <c r="I20" s="87">
        <v>3</v>
      </c>
      <c r="J20" s="87">
        <v>7</v>
      </c>
      <c r="K20" s="88">
        <v>2</v>
      </c>
      <c r="L20" s="87"/>
      <c r="M20" s="89"/>
      <c r="N20" s="313">
        <v>2</v>
      </c>
      <c r="O20" s="75"/>
      <c r="P20" s="67">
        <f t="shared" si="0"/>
        <v>23</v>
      </c>
    </row>
    <row r="21" spans="1:16" ht="30" customHeight="1" thickBot="1" x14ac:dyDescent="0.2">
      <c r="A21" s="286"/>
      <c r="B21" s="225" t="s">
        <v>109</v>
      </c>
      <c r="C21" s="69">
        <v>8</v>
      </c>
      <c r="D21" s="70">
        <v>1</v>
      </c>
      <c r="E21" s="71"/>
      <c r="F21" s="72">
        <v>2</v>
      </c>
      <c r="G21" s="71">
        <v>1</v>
      </c>
      <c r="H21" s="71">
        <v>1</v>
      </c>
      <c r="I21" s="71">
        <v>1</v>
      </c>
      <c r="J21" s="71">
        <v>2</v>
      </c>
      <c r="K21" s="73"/>
      <c r="L21" s="71">
        <v>2</v>
      </c>
      <c r="M21" s="74" t="s">
        <v>91</v>
      </c>
      <c r="N21" s="314"/>
      <c r="O21" s="75"/>
      <c r="P21" s="67">
        <f t="shared" si="0"/>
        <v>8</v>
      </c>
    </row>
    <row r="22" spans="1:16" ht="30" customHeight="1" thickBot="1" x14ac:dyDescent="0.2">
      <c r="A22" s="286"/>
      <c r="B22" s="226" t="s">
        <v>110</v>
      </c>
      <c r="C22" s="91">
        <v>9</v>
      </c>
      <c r="D22" s="92">
        <v>1</v>
      </c>
      <c r="E22" s="94">
        <v>1</v>
      </c>
      <c r="F22" s="93">
        <v>1</v>
      </c>
      <c r="G22" s="94">
        <v>1</v>
      </c>
      <c r="H22" s="94">
        <v>2</v>
      </c>
      <c r="I22" s="94">
        <v>1</v>
      </c>
      <c r="J22" s="94">
        <v>2</v>
      </c>
      <c r="K22" s="95"/>
      <c r="L22" s="94"/>
      <c r="M22" s="96">
        <v>2</v>
      </c>
      <c r="N22" s="315"/>
      <c r="O22" s="75"/>
      <c r="P22" s="67">
        <f t="shared" si="0"/>
        <v>9</v>
      </c>
    </row>
    <row r="23" spans="1:16" ht="30" customHeight="1" thickBot="1" x14ac:dyDescent="0.2">
      <c r="B23" s="99" t="s">
        <v>111</v>
      </c>
      <c r="C23" s="100">
        <f>SUM(C6:C22)</f>
        <v>255</v>
      </c>
      <c r="D23" s="101">
        <f t="shared" ref="D23:J23" si="1">SUM(D6:D22)</f>
        <v>31</v>
      </c>
      <c r="E23" s="102">
        <f t="shared" si="1"/>
        <v>29</v>
      </c>
      <c r="F23" s="102">
        <f t="shared" si="1"/>
        <v>29</v>
      </c>
      <c r="G23" s="102">
        <f t="shared" si="1"/>
        <v>33</v>
      </c>
      <c r="H23" s="102">
        <f t="shared" si="1"/>
        <v>31</v>
      </c>
      <c r="I23" s="102">
        <f t="shared" si="1"/>
        <v>31</v>
      </c>
      <c r="J23" s="102">
        <f t="shared" si="1"/>
        <v>71</v>
      </c>
      <c r="K23" s="103"/>
      <c r="L23" s="102"/>
      <c r="M23" s="104"/>
      <c r="N23" s="229"/>
      <c r="O23" s="229"/>
      <c r="P23" s="67">
        <f>SUM(D23:J23)</f>
        <v>255</v>
      </c>
    </row>
    <row r="24" spans="1:16" ht="14.25" customHeight="1" thickTop="1" x14ac:dyDescent="0.15"/>
    <row r="25" spans="1:16" ht="18.75" customHeight="1" x14ac:dyDescent="0.15">
      <c r="C25" s="105" t="s">
        <v>112</v>
      </c>
      <c r="D25" s="106">
        <f>D23</f>
        <v>31</v>
      </c>
      <c r="E25" s="106">
        <f t="shared" ref="E25:J25" si="2">E23</f>
        <v>29</v>
      </c>
      <c r="F25" s="106">
        <f t="shared" si="2"/>
        <v>29</v>
      </c>
      <c r="G25" s="106">
        <f t="shared" si="2"/>
        <v>33</v>
      </c>
      <c r="H25" s="106">
        <f t="shared" si="2"/>
        <v>31</v>
      </c>
      <c r="I25" s="106">
        <f t="shared" si="2"/>
        <v>31</v>
      </c>
      <c r="J25" s="106">
        <f t="shared" si="2"/>
        <v>71</v>
      </c>
      <c r="K25" s="107">
        <f>SUM(D25:J25)</f>
        <v>255</v>
      </c>
      <c r="L25" t="s">
        <v>113</v>
      </c>
    </row>
    <row r="26" spans="1:16" ht="19.5" customHeight="1" thickBot="1" x14ac:dyDescent="0.2">
      <c r="C26" s="108" t="s">
        <v>114</v>
      </c>
      <c r="D26" s="109">
        <f>'[1]Ｒ５　支部割当（中学校）'!D26:J26</f>
        <v>17</v>
      </c>
      <c r="E26" s="109">
        <f>'[1]Ｒ５　支部割当（中学校）'!E26:K26</f>
        <v>16</v>
      </c>
      <c r="F26" s="109">
        <f>'[1]Ｒ５　支部割当（中学校）'!F26:L26</f>
        <v>17</v>
      </c>
      <c r="G26" s="109">
        <f>'[1]Ｒ５　支部割当（中学校）'!G26:M26</f>
        <v>15</v>
      </c>
      <c r="H26" s="109">
        <f>'[1]Ｒ５　支部割当（中学校）'!H26:N26</f>
        <v>18</v>
      </c>
      <c r="I26" s="109">
        <f>'[1]Ｒ５　支部割当（中学校）'!I26:O26</f>
        <v>17</v>
      </c>
      <c r="J26" s="109">
        <f>'[1]Ｒ５　支部割当（中学校）'!J26:P26</f>
        <v>25</v>
      </c>
      <c r="K26" s="107">
        <f>SUM(D26:J26)</f>
        <v>125</v>
      </c>
      <c r="L26" t="s">
        <v>113</v>
      </c>
    </row>
    <row r="27" spans="1:16" ht="19.5" customHeight="1" thickTop="1" x14ac:dyDescent="0.15">
      <c r="C27" s="110" t="s">
        <v>115</v>
      </c>
      <c r="D27" s="111">
        <f>SUM(D25:D26)</f>
        <v>48</v>
      </c>
      <c r="E27" s="111">
        <f t="shared" ref="E27:J27" si="3">SUM(E25:E26)</f>
        <v>45</v>
      </c>
      <c r="F27" s="111">
        <f t="shared" si="3"/>
        <v>46</v>
      </c>
      <c r="G27" s="111">
        <f t="shared" si="3"/>
        <v>48</v>
      </c>
      <c r="H27" s="111">
        <f t="shared" si="3"/>
        <v>49</v>
      </c>
      <c r="I27" s="111">
        <f t="shared" si="3"/>
        <v>48</v>
      </c>
      <c r="J27" s="111">
        <f t="shared" si="3"/>
        <v>96</v>
      </c>
      <c r="K27" s="112">
        <f>SUM(D27:J27)</f>
        <v>380</v>
      </c>
    </row>
    <row r="28" spans="1:16" ht="19.5" customHeight="1" x14ac:dyDescent="0.15">
      <c r="D28" s="113"/>
      <c r="E28" s="113"/>
      <c r="F28" s="113"/>
      <c r="G28" s="113"/>
      <c r="H28" s="113"/>
      <c r="I28" s="113"/>
      <c r="J28" s="113"/>
      <c r="K28" s="114"/>
      <c r="L28" s="115" t="s">
        <v>113</v>
      </c>
    </row>
    <row r="29" spans="1:16" ht="15" customHeight="1" x14ac:dyDescent="0.15">
      <c r="B29" s="290" t="s">
        <v>116</v>
      </c>
      <c r="C29" s="290"/>
      <c r="D29" s="116">
        <v>50</v>
      </c>
      <c r="E29" s="117">
        <v>50</v>
      </c>
      <c r="F29" s="117">
        <v>45</v>
      </c>
      <c r="G29" s="117">
        <v>125</v>
      </c>
      <c r="H29" s="117">
        <v>125</v>
      </c>
      <c r="I29" s="117">
        <v>65</v>
      </c>
      <c r="J29" s="117">
        <v>500</v>
      </c>
      <c r="K29" s="115">
        <f>SUM(D29:J29)</f>
        <v>960</v>
      </c>
      <c r="L29" s="115"/>
    </row>
    <row r="30" spans="1:16" ht="15" customHeight="1" x14ac:dyDescent="0.15">
      <c r="C30" s="223"/>
      <c r="D30" s="118"/>
      <c r="E30" s="119"/>
      <c r="F30" s="119"/>
      <c r="G30" s="119"/>
      <c r="H30" s="119"/>
      <c r="I30" s="120"/>
      <c r="J30" s="120">
        <v>150</v>
      </c>
      <c r="K30" s="114"/>
      <c r="L30" s="115"/>
    </row>
  </sheetData>
  <mergeCells count="24">
    <mergeCell ref="N9:N11"/>
    <mergeCell ref="B29:C29"/>
    <mergeCell ref="A14:A16"/>
    <mergeCell ref="N14:N16"/>
    <mergeCell ref="A17:A19"/>
    <mergeCell ref="N17:N19"/>
    <mergeCell ref="A20:A22"/>
    <mergeCell ref="N20:N22"/>
    <mergeCell ref="A12:A13"/>
    <mergeCell ref="N12:N13"/>
    <mergeCell ref="A1:O1"/>
    <mergeCell ref="K2:N2"/>
    <mergeCell ref="A3:A5"/>
    <mergeCell ref="B3:B5"/>
    <mergeCell ref="C3:C5"/>
    <mergeCell ref="D3:E3"/>
    <mergeCell ref="K3:K5"/>
    <mergeCell ref="L3:L5"/>
    <mergeCell ref="M3:M5"/>
    <mergeCell ref="N3:N5"/>
    <mergeCell ref="D4:E4"/>
    <mergeCell ref="A6:A8"/>
    <mergeCell ref="N6:N8"/>
    <mergeCell ref="A9:A11"/>
  </mergeCells>
  <phoneticPr fontId="1"/>
  <conditionalFormatting sqref="P6:P23">
    <cfRule type="expression" dxfId="0" priority="1" stopIfTrue="1">
      <formula>P6=C6</formula>
    </cfRule>
  </conditionalFormatting>
  <pageMargins left="0.78740157480314965" right="0.59055118110236227" top="0.78740157480314965" bottom="0.39370078740157483" header="0.51181102362204722" footer="0.51181102362204722"/>
  <pageSetup paperSize="9" scale="97"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D66E8-2621-478D-BC5A-7328E95AB423}">
  <sheetPr>
    <tabColor rgb="FFFFFF00"/>
    <pageSetUpPr fitToPage="1"/>
  </sheetPr>
  <dimension ref="A2:T46"/>
  <sheetViews>
    <sheetView tabSelected="1" view="pageBreakPreview" topLeftCell="A19" zoomScaleNormal="80" zoomScaleSheetLayoutView="100" workbookViewId="0">
      <selection activeCell="K26" sqref="K26"/>
    </sheetView>
  </sheetViews>
  <sheetFormatPr defaultColWidth="8.875" defaultRowHeight="13.5" x14ac:dyDescent="0.15"/>
  <cols>
    <col min="1" max="1" width="6.875" customWidth="1"/>
    <col min="2" max="2" width="13.25" customWidth="1"/>
    <col min="3" max="4" width="5.5" customWidth="1"/>
    <col min="5" max="8" width="5.5" hidden="1" customWidth="1"/>
    <col min="9" max="9" width="8.125" hidden="1" customWidth="1"/>
    <col min="10" max="12" width="6.75" customWidth="1"/>
    <col min="13" max="13" width="8.75" customWidth="1"/>
    <col min="14" max="14" width="4.375" customWidth="1"/>
    <col min="15" max="15" width="7.75" customWidth="1"/>
    <col min="16" max="16" width="3.5" customWidth="1"/>
    <col min="17" max="19" width="6.625" customWidth="1"/>
    <col min="20" max="20" width="4.625" customWidth="1"/>
  </cols>
  <sheetData>
    <row r="2" spans="1:20" ht="26.25" customHeight="1" x14ac:dyDescent="0.15">
      <c r="A2" s="333" t="s">
        <v>168</v>
      </c>
      <c r="B2" s="333"/>
      <c r="C2" s="333"/>
      <c r="D2" s="333"/>
      <c r="E2" s="333"/>
      <c r="F2" s="333"/>
      <c r="G2" s="333"/>
      <c r="H2" s="333"/>
      <c r="I2" s="333"/>
      <c r="J2" s="333"/>
      <c r="K2" s="333"/>
      <c r="L2" s="333"/>
      <c r="M2" s="333"/>
      <c r="N2" s="333"/>
      <c r="O2" s="333"/>
      <c r="P2" s="333"/>
      <c r="Q2" s="333"/>
      <c r="R2" s="333"/>
      <c r="S2" s="333"/>
      <c r="T2" s="334"/>
    </row>
    <row r="3" spans="1:20" ht="26.25" customHeight="1" thickBot="1" x14ac:dyDescent="0.25">
      <c r="A3" s="335" t="s">
        <v>169</v>
      </c>
      <c r="B3" s="335"/>
      <c r="C3" s="131"/>
      <c r="D3" s="131"/>
      <c r="E3" s="131"/>
      <c r="F3" s="131"/>
      <c r="G3" s="131"/>
      <c r="H3" s="336"/>
      <c r="I3" s="336"/>
      <c r="J3" s="336"/>
      <c r="K3" s="336"/>
      <c r="L3" s="336"/>
      <c r="M3" s="336"/>
      <c r="N3" s="336"/>
      <c r="O3" s="336"/>
      <c r="P3" s="336"/>
      <c r="Q3" s="336"/>
      <c r="R3" s="336"/>
      <c r="S3" s="336"/>
    </row>
    <row r="4" spans="1:20" ht="18" customHeight="1" x14ac:dyDescent="0.15">
      <c r="A4" s="337" t="s">
        <v>69</v>
      </c>
      <c r="B4" s="340" t="s">
        <v>70</v>
      </c>
      <c r="C4" s="343" t="s">
        <v>118</v>
      </c>
      <c r="D4" s="344"/>
      <c r="E4" s="325" t="s">
        <v>3</v>
      </c>
      <c r="F4" s="319" t="s">
        <v>119</v>
      </c>
      <c r="G4" s="320"/>
      <c r="H4" s="320"/>
      <c r="I4" s="321"/>
      <c r="J4" s="349" t="s">
        <v>170</v>
      </c>
      <c r="K4" s="350"/>
      <c r="L4" s="350"/>
      <c r="M4" s="351"/>
      <c r="N4" s="316" t="s">
        <v>171</v>
      </c>
      <c r="O4" s="233"/>
      <c r="P4" s="316" t="s">
        <v>172</v>
      </c>
      <c r="Q4" s="319" t="s">
        <v>173</v>
      </c>
      <c r="R4" s="320"/>
      <c r="S4" s="321"/>
      <c r="T4" s="325" t="s">
        <v>120</v>
      </c>
    </row>
    <row r="5" spans="1:20" ht="42" customHeight="1" x14ac:dyDescent="0.15">
      <c r="A5" s="338"/>
      <c r="B5" s="341"/>
      <c r="C5" s="345"/>
      <c r="D5" s="346"/>
      <c r="E5" s="326"/>
      <c r="F5" s="322" t="s">
        <v>121</v>
      </c>
      <c r="G5" s="323"/>
      <c r="H5" s="324"/>
      <c r="I5" s="328" t="s">
        <v>122</v>
      </c>
      <c r="J5" s="330" t="s">
        <v>174</v>
      </c>
      <c r="K5" s="331"/>
      <c r="L5" s="332"/>
      <c r="M5" s="328" t="s">
        <v>175</v>
      </c>
      <c r="N5" s="317"/>
      <c r="O5" s="328" t="s">
        <v>176</v>
      </c>
      <c r="P5" s="317"/>
      <c r="Q5" s="322"/>
      <c r="R5" s="323"/>
      <c r="S5" s="324"/>
      <c r="T5" s="326"/>
    </row>
    <row r="6" spans="1:20" ht="18.75" customHeight="1" thickBot="1" x14ac:dyDescent="0.2">
      <c r="A6" s="339"/>
      <c r="B6" s="342"/>
      <c r="C6" s="347"/>
      <c r="D6" s="348"/>
      <c r="E6" s="327"/>
      <c r="F6" s="132" t="s">
        <v>78</v>
      </c>
      <c r="G6" s="125" t="s">
        <v>79</v>
      </c>
      <c r="H6" s="133" t="s">
        <v>80</v>
      </c>
      <c r="I6" s="329"/>
      <c r="J6" s="132" t="s">
        <v>78</v>
      </c>
      <c r="K6" s="125" t="s">
        <v>79</v>
      </c>
      <c r="L6" s="133" t="s">
        <v>80</v>
      </c>
      <c r="M6" s="329"/>
      <c r="N6" s="318"/>
      <c r="O6" s="329"/>
      <c r="P6" s="318"/>
      <c r="Q6" s="132" t="s">
        <v>78</v>
      </c>
      <c r="R6" s="125" t="s">
        <v>79</v>
      </c>
      <c r="S6" s="133" t="s">
        <v>80</v>
      </c>
      <c r="T6" s="327"/>
    </row>
    <row r="7" spans="1:20" ht="19.5" customHeight="1" thickTop="1" x14ac:dyDescent="0.15">
      <c r="A7" s="369" t="s">
        <v>123</v>
      </c>
      <c r="B7" s="363" t="s">
        <v>89</v>
      </c>
      <c r="C7" s="134" t="s">
        <v>112</v>
      </c>
      <c r="D7" s="135">
        <v>19</v>
      </c>
      <c r="E7" s="356">
        <v>4</v>
      </c>
      <c r="F7" s="136"/>
      <c r="G7" s="137"/>
      <c r="H7" s="138">
        <v>5</v>
      </c>
      <c r="I7" s="364" t="s">
        <v>124</v>
      </c>
      <c r="J7" s="176"/>
      <c r="K7" s="137"/>
      <c r="L7" s="138"/>
      <c r="M7" s="352">
        <v>4</v>
      </c>
      <c r="N7" s="354">
        <v>2</v>
      </c>
      <c r="O7" s="352">
        <v>4</v>
      </c>
      <c r="P7" s="354">
        <v>1</v>
      </c>
      <c r="Q7" s="136"/>
      <c r="R7" s="137">
        <v>4</v>
      </c>
      <c r="S7" s="138"/>
      <c r="T7" s="356">
        <v>4</v>
      </c>
    </row>
    <row r="8" spans="1:20" ht="19.5" customHeight="1" x14ac:dyDescent="0.15">
      <c r="A8" s="357"/>
      <c r="B8" s="360"/>
      <c r="C8" s="139" t="s">
        <v>114</v>
      </c>
      <c r="D8" s="140">
        <v>7</v>
      </c>
      <c r="E8" s="357"/>
      <c r="F8" s="141">
        <v>5</v>
      </c>
      <c r="G8" s="142"/>
      <c r="H8" s="143"/>
      <c r="I8" s="361"/>
      <c r="J8" s="163"/>
      <c r="K8" s="142">
        <v>4</v>
      </c>
      <c r="L8" s="143"/>
      <c r="M8" s="353"/>
      <c r="N8" s="355"/>
      <c r="O8" s="353"/>
      <c r="P8" s="355"/>
      <c r="Q8" s="141"/>
      <c r="R8" s="142"/>
      <c r="S8" s="143" t="s">
        <v>131</v>
      </c>
      <c r="T8" s="357"/>
    </row>
    <row r="9" spans="1:20" ht="19.5" customHeight="1" x14ac:dyDescent="0.15">
      <c r="A9" s="357"/>
      <c r="B9" s="359" t="s">
        <v>90</v>
      </c>
      <c r="C9" s="144" t="s">
        <v>112</v>
      </c>
      <c r="D9" s="145">
        <v>15</v>
      </c>
      <c r="E9" s="357"/>
      <c r="F9" s="146"/>
      <c r="G9" s="147">
        <v>5</v>
      </c>
      <c r="H9" s="148"/>
      <c r="I9" s="361" t="s">
        <v>124</v>
      </c>
      <c r="J9" s="168"/>
      <c r="K9" s="147"/>
      <c r="L9" s="148">
        <v>4</v>
      </c>
      <c r="M9" s="362" t="s">
        <v>130</v>
      </c>
      <c r="N9" s="354">
        <v>2</v>
      </c>
      <c r="O9" s="362" t="s">
        <v>130</v>
      </c>
      <c r="P9" s="354">
        <v>1</v>
      </c>
      <c r="Q9" s="146">
        <v>4</v>
      </c>
      <c r="R9" s="147"/>
      <c r="S9" s="148"/>
      <c r="T9" s="357"/>
    </row>
    <row r="10" spans="1:20" ht="19.5" customHeight="1" x14ac:dyDescent="0.15">
      <c r="A10" s="357"/>
      <c r="B10" s="360"/>
      <c r="C10" s="139" t="s">
        <v>127</v>
      </c>
      <c r="D10" s="140">
        <v>12</v>
      </c>
      <c r="E10" s="357"/>
      <c r="F10" s="141"/>
      <c r="G10" s="142"/>
      <c r="H10" s="149" t="s">
        <v>128</v>
      </c>
      <c r="I10" s="361"/>
      <c r="J10" s="163">
        <v>4</v>
      </c>
      <c r="K10" s="142"/>
      <c r="L10" s="143"/>
      <c r="M10" s="353"/>
      <c r="N10" s="355"/>
      <c r="O10" s="353"/>
      <c r="P10" s="355"/>
      <c r="Q10" s="141"/>
      <c r="R10" s="142">
        <v>4</v>
      </c>
      <c r="S10" s="143"/>
      <c r="T10" s="357"/>
    </row>
    <row r="11" spans="1:20" ht="19.5" customHeight="1" x14ac:dyDescent="0.15">
      <c r="A11" s="357"/>
      <c r="B11" s="359" t="s">
        <v>92</v>
      </c>
      <c r="C11" s="144" t="s">
        <v>112</v>
      </c>
      <c r="D11" s="145">
        <v>24</v>
      </c>
      <c r="E11" s="357"/>
      <c r="F11" s="146"/>
      <c r="G11" s="147"/>
      <c r="H11" s="148"/>
      <c r="I11" s="365" t="s">
        <v>130</v>
      </c>
      <c r="J11" s="168"/>
      <c r="K11" s="147">
        <v>4</v>
      </c>
      <c r="L11" s="148"/>
      <c r="M11" s="362" t="s">
        <v>177</v>
      </c>
      <c r="N11" s="354">
        <v>2</v>
      </c>
      <c r="O11" s="362"/>
      <c r="P11" s="354">
        <v>0</v>
      </c>
      <c r="Q11" s="146"/>
      <c r="R11" s="147"/>
      <c r="S11" s="148"/>
      <c r="T11" s="357"/>
    </row>
    <row r="12" spans="1:20" ht="19.5" customHeight="1" thickBot="1" x14ac:dyDescent="0.2">
      <c r="A12" s="370"/>
      <c r="B12" s="342"/>
      <c r="C12" s="152" t="s">
        <v>127</v>
      </c>
      <c r="D12" s="153">
        <v>10</v>
      </c>
      <c r="E12" s="358"/>
      <c r="F12" s="154"/>
      <c r="G12" s="155">
        <v>5</v>
      </c>
      <c r="H12" s="156"/>
      <c r="I12" s="366"/>
      <c r="J12" s="188"/>
      <c r="K12" s="155"/>
      <c r="L12" s="156" t="s">
        <v>131</v>
      </c>
      <c r="M12" s="367"/>
      <c r="N12" s="368"/>
      <c r="O12" s="367"/>
      <c r="P12" s="368"/>
      <c r="Q12" s="157"/>
      <c r="R12" s="155"/>
      <c r="S12" s="156">
        <v>4</v>
      </c>
      <c r="T12" s="358"/>
    </row>
    <row r="13" spans="1:20" ht="19.5" customHeight="1" thickTop="1" x14ac:dyDescent="0.15">
      <c r="A13" s="369" t="s">
        <v>132</v>
      </c>
      <c r="B13" s="363" t="s">
        <v>94</v>
      </c>
      <c r="C13" s="134" t="s">
        <v>112</v>
      </c>
      <c r="D13" s="158">
        <v>25</v>
      </c>
      <c r="E13" s="371">
        <v>5</v>
      </c>
      <c r="F13" s="136"/>
      <c r="G13" s="159" t="s">
        <v>134</v>
      </c>
      <c r="H13" s="160"/>
      <c r="I13" s="372" t="s">
        <v>135</v>
      </c>
      <c r="J13" s="176">
        <v>5</v>
      </c>
      <c r="K13" s="161"/>
      <c r="L13" s="160"/>
      <c r="M13" s="352" t="s">
        <v>126</v>
      </c>
      <c r="N13" s="374">
        <v>2</v>
      </c>
      <c r="O13" s="352" t="s">
        <v>126</v>
      </c>
      <c r="P13" s="374">
        <v>1</v>
      </c>
      <c r="Q13" s="165"/>
      <c r="R13" s="161"/>
      <c r="S13" s="160">
        <v>5</v>
      </c>
      <c r="T13" s="371">
        <v>5</v>
      </c>
    </row>
    <row r="14" spans="1:20" ht="19.5" customHeight="1" x14ac:dyDescent="0.15">
      <c r="A14" s="357"/>
      <c r="B14" s="360"/>
      <c r="C14" s="139" t="s">
        <v>127</v>
      </c>
      <c r="D14" s="162">
        <v>14</v>
      </c>
      <c r="E14" s="357"/>
      <c r="F14" s="141"/>
      <c r="G14" s="142"/>
      <c r="H14" s="143"/>
      <c r="I14" s="373"/>
      <c r="J14" s="163"/>
      <c r="K14" s="142"/>
      <c r="L14" s="143" t="s">
        <v>131</v>
      </c>
      <c r="M14" s="353"/>
      <c r="N14" s="355"/>
      <c r="O14" s="353"/>
      <c r="P14" s="355"/>
      <c r="Q14" s="141"/>
      <c r="R14" s="142">
        <v>5</v>
      </c>
      <c r="S14" s="143"/>
      <c r="T14" s="357"/>
    </row>
    <row r="15" spans="1:20" ht="19.5" customHeight="1" x14ac:dyDescent="0.15">
      <c r="A15" s="357"/>
      <c r="B15" s="359" t="s">
        <v>95</v>
      </c>
      <c r="C15" s="144" t="s">
        <v>112</v>
      </c>
      <c r="D15" s="164">
        <v>3</v>
      </c>
      <c r="E15" s="357"/>
      <c r="F15" s="165"/>
      <c r="G15" s="161"/>
      <c r="H15" s="160" t="s">
        <v>133</v>
      </c>
      <c r="I15" s="379" t="s">
        <v>136</v>
      </c>
      <c r="J15" s="166"/>
      <c r="K15" s="161">
        <v>5</v>
      </c>
      <c r="L15" s="160"/>
      <c r="M15" s="362" t="s">
        <v>126</v>
      </c>
      <c r="N15" s="354">
        <v>1</v>
      </c>
      <c r="O15" s="362"/>
      <c r="P15" s="354">
        <v>0</v>
      </c>
      <c r="Q15" s="165"/>
      <c r="R15" s="161"/>
      <c r="S15" s="160"/>
      <c r="T15" s="357"/>
    </row>
    <row r="16" spans="1:20" ht="19.5" customHeight="1" x14ac:dyDescent="0.15">
      <c r="A16" s="357"/>
      <c r="B16" s="360"/>
      <c r="C16" s="139" t="s">
        <v>127</v>
      </c>
      <c r="D16" s="162">
        <v>3</v>
      </c>
      <c r="E16" s="357"/>
      <c r="F16" s="141"/>
      <c r="G16" s="142" t="s">
        <v>133</v>
      </c>
      <c r="H16" s="143"/>
      <c r="I16" s="361"/>
      <c r="J16" s="163"/>
      <c r="K16" s="142"/>
      <c r="L16" s="143"/>
      <c r="M16" s="353"/>
      <c r="N16" s="355"/>
      <c r="O16" s="353"/>
      <c r="P16" s="355"/>
      <c r="Q16" s="141"/>
      <c r="R16" s="142"/>
      <c r="S16" s="143" t="s">
        <v>151</v>
      </c>
      <c r="T16" s="357"/>
    </row>
    <row r="17" spans="1:20" ht="19.5" customHeight="1" x14ac:dyDescent="0.15">
      <c r="A17" s="357"/>
      <c r="B17" s="359" t="s">
        <v>96</v>
      </c>
      <c r="C17" s="144" t="s">
        <v>112</v>
      </c>
      <c r="D17" s="145">
        <v>7</v>
      </c>
      <c r="E17" s="357"/>
      <c r="F17" s="146" t="s">
        <v>133</v>
      </c>
      <c r="G17" s="147"/>
      <c r="H17" s="148"/>
      <c r="I17" s="361">
        <v>6</v>
      </c>
      <c r="J17" s="168"/>
      <c r="K17" s="147"/>
      <c r="L17" s="148">
        <v>5</v>
      </c>
      <c r="M17" s="362" t="s">
        <v>178</v>
      </c>
      <c r="N17" s="354">
        <v>1</v>
      </c>
      <c r="O17" s="362"/>
      <c r="P17" s="354">
        <v>0</v>
      </c>
      <c r="Q17" s="146"/>
      <c r="R17" s="161">
        <v>5</v>
      </c>
      <c r="S17" s="148"/>
      <c r="T17" s="357"/>
    </row>
    <row r="18" spans="1:20" ht="19.5" customHeight="1" thickBot="1" x14ac:dyDescent="0.2">
      <c r="A18" s="370"/>
      <c r="B18" s="342"/>
      <c r="C18" s="169" t="s">
        <v>127</v>
      </c>
      <c r="D18" s="170">
        <v>2</v>
      </c>
      <c r="E18" s="358"/>
      <c r="F18" s="157"/>
      <c r="G18" s="155"/>
      <c r="H18" s="171" t="s">
        <v>128</v>
      </c>
      <c r="I18" s="380"/>
      <c r="J18" s="172"/>
      <c r="K18" s="155">
        <v>5</v>
      </c>
      <c r="L18" s="156"/>
      <c r="M18" s="381"/>
      <c r="N18" s="368"/>
      <c r="O18" s="381"/>
      <c r="P18" s="368"/>
      <c r="Q18" s="154">
        <v>5</v>
      </c>
      <c r="R18" s="177"/>
      <c r="S18" s="181"/>
      <c r="T18" s="358"/>
    </row>
    <row r="19" spans="1:20" ht="19.5" customHeight="1" thickTop="1" x14ac:dyDescent="0.15">
      <c r="A19" s="369" t="s">
        <v>138</v>
      </c>
      <c r="B19" s="363" t="s">
        <v>98</v>
      </c>
      <c r="C19" s="173" t="s">
        <v>112</v>
      </c>
      <c r="D19" s="174">
        <v>58</v>
      </c>
      <c r="E19" s="356" t="s">
        <v>133</v>
      </c>
      <c r="F19" s="165"/>
      <c r="G19" s="161"/>
      <c r="H19" s="175">
        <v>3</v>
      </c>
      <c r="I19" s="377">
        <v>3</v>
      </c>
      <c r="J19" s="166"/>
      <c r="K19" s="161" t="s">
        <v>139</v>
      </c>
      <c r="L19" s="175"/>
      <c r="M19" s="477" t="s">
        <v>199</v>
      </c>
      <c r="N19" s="111">
        <v>2</v>
      </c>
      <c r="O19" s="478" t="s">
        <v>141</v>
      </c>
      <c r="P19" s="111">
        <v>1</v>
      </c>
      <c r="Q19" s="200" t="s">
        <v>131</v>
      </c>
      <c r="R19" s="201"/>
      <c r="S19" s="202" t="s">
        <v>139</v>
      </c>
      <c r="T19" s="356" t="s">
        <v>133</v>
      </c>
    </row>
    <row r="20" spans="1:20" ht="19.5" customHeight="1" x14ac:dyDescent="0.15">
      <c r="A20" s="357"/>
      <c r="B20" s="360"/>
      <c r="C20" s="139" t="s">
        <v>127</v>
      </c>
      <c r="D20" s="162">
        <v>29</v>
      </c>
      <c r="E20" s="375"/>
      <c r="F20" s="141"/>
      <c r="G20" s="177">
        <v>3</v>
      </c>
      <c r="H20" s="178"/>
      <c r="I20" s="378"/>
      <c r="J20" s="163" t="s">
        <v>139</v>
      </c>
      <c r="K20" s="177"/>
      <c r="L20" s="178"/>
      <c r="M20" s="234" t="s">
        <v>150</v>
      </c>
      <c r="N20" s="235">
        <v>2</v>
      </c>
      <c r="O20" s="236" t="s">
        <v>150</v>
      </c>
      <c r="P20" s="235">
        <v>1</v>
      </c>
      <c r="Q20" s="203"/>
      <c r="R20" s="204" t="s">
        <v>32</v>
      </c>
      <c r="S20" s="205"/>
      <c r="T20" s="375"/>
    </row>
    <row r="21" spans="1:20" ht="19.5" customHeight="1" x14ac:dyDescent="0.15">
      <c r="A21" s="357"/>
      <c r="B21" s="359" t="s">
        <v>38</v>
      </c>
      <c r="C21" s="144" t="s">
        <v>112</v>
      </c>
      <c r="D21" s="145">
        <v>15</v>
      </c>
      <c r="E21" s="375"/>
      <c r="F21" s="146"/>
      <c r="G21" s="147">
        <v>3</v>
      </c>
      <c r="H21" s="179"/>
      <c r="I21" s="361">
        <v>3</v>
      </c>
      <c r="J21" s="168"/>
      <c r="K21" s="147"/>
      <c r="L21" s="179" t="s">
        <v>139</v>
      </c>
      <c r="M21" s="383" t="s">
        <v>136</v>
      </c>
      <c r="N21" s="354">
        <v>1</v>
      </c>
      <c r="O21" s="383" t="s">
        <v>136</v>
      </c>
      <c r="P21" s="354">
        <v>1</v>
      </c>
      <c r="Q21" s="206"/>
      <c r="R21" s="161" t="s">
        <v>179</v>
      </c>
      <c r="S21" s="208"/>
      <c r="T21" s="375"/>
    </row>
    <row r="22" spans="1:20" ht="19.5" customHeight="1" thickBot="1" x14ac:dyDescent="0.2">
      <c r="A22" s="370"/>
      <c r="B22" s="342"/>
      <c r="C22" s="152" t="s">
        <v>127</v>
      </c>
      <c r="D22" s="153">
        <v>8</v>
      </c>
      <c r="E22" s="376"/>
      <c r="F22" s="154">
        <v>3</v>
      </c>
      <c r="G22" s="177"/>
      <c r="H22" s="180"/>
      <c r="I22" s="382"/>
      <c r="J22" s="188"/>
      <c r="K22" s="177" t="s">
        <v>139</v>
      </c>
      <c r="L22" s="182"/>
      <c r="M22" s="384"/>
      <c r="N22" s="385"/>
      <c r="O22" s="386"/>
      <c r="P22" s="385"/>
      <c r="Q22" s="209" t="s">
        <v>139</v>
      </c>
      <c r="R22" s="177"/>
      <c r="S22" s="210"/>
      <c r="T22" s="376"/>
    </row>
    <row r="23" spans="1:20" ht="19.5" customHeight="1" thickTop="1" x14ac:dyDescent="0.15">
      <c r="A23" s="369" t="s">
        <v>140</v>
      </c>
      <c r="B23" s="363" t="s">
        <v>100</v>
      </c>
      <c r="C23" s="134" t="s">
        <v>112</v>
      </c>
      <c r="D23" s="135">
        <v>5</v>
      </c>
      <c r="E23" s="371">
        <v>3</v>
      </c>
      <c r="F23" s="136"/>
      <c r="G23" s="137"/>
      <c r="H23" s="138" t="s">
        <v>141</v>
      </c>
      <c r="I23" s="389" t="s">
        <v>142</v>
      </c>
      <c r="J23" s="176"/>
      <c r="K23" s="137">
        <v>3</v>
      </c>
      <c r="L23" s="138"/>
      <c r="M23" s="387">
        <v>3</v>
      </c>
      <c r="N23" s="388">
        <v>1</v>
      </c>
      <c r="O23" s="387">
        <v>3</v>
      </c>
      <c r="P23" s="388">
        <v>1</v>
      </c>
      <c r="Q23" s="136"/>
      <c r="R23" s="137"/>
      <c r="S23" s="138"/>
      <c r="T23" s="371">
        <v>3</v>
      </c>
    </row>
    <row r="24" spans="1:20" ht="19.5" customHeight="1" x14ac:dyDescent="0.15">
      <c r="A24" s="357"/>
      <c r="B24" s="360"/>
      <c r="C24" s="139" t="s">
        <v>127</v>
      </c>
      <c r="D24" s="140">
        <v>2</v>
      </c>
      <c r="E24" s="357"/>
      <c r="F24" s="141"/>
      <c r="G24" s="142" t="s">
        <v>141</v>
      </c>
      <c r="H24" s="143"/>
      <c r="I24" s="361"/>
      <c r="J24" s="163">
        <v>3</v>
      </c>
      <c r="K24" s="142"/>
      <c r="L24" s="143"/>
      <c r="M24" s="353"/>
      <c r="N24" s="355"/>
      <c r="O24" s="353"/>
      <c r="P24" s="355"/>
      <c r="Q24" s="141"/>
      <c r="R24" s="142">
        <v>3</v>
      </c>
      <c r="S24" s="143"/>
      <c r="T24" s="357"/>
    </row>
    <row r="25" spans="1:20" ht="19.5" customHeight="1" x14ac:dyDescent="0.15">
      <c r="A25" s="357"/>
      <c r="B25" s="359" t="s">
        <v>101</v>
      </c>
      <c r="C25" s="144" t="s">
        <v>112</v>
      </c>
      <c r="D25" s="145">
        <v>11</v>
      </c>
      <c r="E25" s="357"/>
      <c r="F25" s="146"/>
      <c r="G25" s="147"/>
      <c r="H25" s="183" t="s">
        <v>128</v>
      </c>
      <c r="I25" s="361" t="s">
        <v>31</v>
      </c>
      <c r="J25" s="166"/>
      <c r="K25" s="161"/>
      <c r="L25" s="160">
        <v>3</v>
      </c>
      <c r="M25" s="362">
        <v>3</v>
      </c>
      <c r="N25" s="354">
        <v>1</v>
      </c>
      <c r="O25" s="362"/>
      <c r="P25" s="354">
        <v>0</v>
      </c>
      <c r="Q25" s="165"/>
      <c r="R25" s="161"/>
      <c r="S25" s="160" t="s">
        <v>131</v>
      </c>
      <c r="T25" s="357"/>
    </row>
    <row r="26" spans="1:20" ht="19.5" customHeight="1" x14ac:dyDescent="0.15">
      <c r="A26" s="357"/>
      <c r="B26" s="360"/>
      <c r="C26" s="139" t="s">
        <v>127</v>
      </c>
      <c r="D26" s="140">
        <v>8</v>
      </c>
      <c r="E26" s="357"/>
      <c r="F26" s="141"/>
      <c r="G26" s="142"/>
      <c r="H26" s="143"/>
      <c r="I26" s="361"/>
      <c r="J26" s="163"/>
      <c r="K26" s="546" t="s">
        <v>143</v>
      </c>
      <c r="L26" s="143"/>
      <c r="M26" s="353"/>
      <c r="N26" s="355"/>
      <c r="O26" s="353"/>
      <c r="P26" s="355"/>
      <c r="Q26" s="141">
        <v>3</v>
      </c>
      <c r="R26" s="142"/>
      <c r="S26" s="143"/>
      <c r="T26" s="357"/>
    </row>
    <row r="27" spans="1:20" ht="19.5" customHeight="1" x14ac:dyDescent="0.15">
      <c r="A27" s="357"/>
      <c r="B27" s="359" t="s">
        <v>102</v>
      </c>
      <c r="C27" s="144" t="s">
        <v>112</v>
      </c>
      <c r="D27" s="145">
        <v>6</v>
      </c>
      <c r="E27" s="357"/>
      <c r="F27" s="146"/>
      <c r="G27" s="147" t="s">
        <v>141</v>
      </c>
      <c r="H27" s="148"/>
      <c r="I27" s="361" t="s">
        <v>31</v>
      </c>
      <c r="J27" s="168"/>
      <c r="K27" s="147"/>
      <c r="L27" s="148" t="s">
        <v>131</v>
      </c>
      <c r="M27" s="362" t="s">
        <v>150</v>
      </c>
      <c r="N27" s="354">
        <v>1</v>
      </c>
      <c r="O27" s="362"/>
      <c r="P27" s="354">
        <v>0</v>
      </c>
      <c r="Q27" s="146"/>
      <c r="R27" s="147">
        <v>3</v>
      </c>
      <c r="S27" s="148"/>
      <c r="T27" s="357"/>
    </row>
    <row r="28" spans="1:20" ht="19.5" customHeight="1" thickBot="1" x14ac:dyDescent="0.2">
      <c r="A28" s="370"/>
      <c r="B28" s="342"/>
      <c r="C28" s="169" t="s">
        <v>127</v>
      </c>
      <c r="D28" s="170">
        <v>4</v>
      </c>
      <c r="E28" s="358"/>
      <c r="F28" s="157" t="s">
        <v>141</v>
      </c>
      <c r="G28" s="155"/>
      <c r="H28" s="156"/>
      <c r="I28" s="380"/>
      <c r="J28" s="172"/>
      <c r="K28" s="155"/>
      <c r="L28" s="156"/>
      <c r="M28" s="367"/>
      <c r="N28" s="385"/>
      <c r="O28" s="367"/>
      <c r="P28" s="385"/>
      <c r="Q28" s="157"/>
      <c r="R28" s="155"/>
      <c r="S28" s="156">
        <v>3</v>
      </c>
      <c r="T28" s="358"/>
    </row>
    <row r="29" spans="1:20" ht="19.5" customHeight="1" thickTop="1" x14ac:dyDescent="0.15">
      <c r="A29" s="369" t="s">
        <v>144</v>
      </c>
      <c r="B29" s="363" t="s">
        <v>104</v>
      </c>
      <c r="C29" s="173" t="s">
        <v>112</v>
      </c>
      <c r="D29" s="185">
        <v>12</v>
      </c>
      <c r="E29" s="371" t="s">
        <v>141</v>
      </c>
      <c r="F29" s="186" t="s">
        <v>128</v>
      </c>
      <c r="G29" s="166"/>
      <c r="H29" s="160"/>
      <c r="I29" s="372" t="s">
        <v>145</v>
      </c>
      <c r="J29" s="176" t="s">
        <v>146</v>
      </c>
      <c r="K29" s="166"/>
      <c r="L29" s="160"/>
      <c r="M29" s="352" t="s">
        <v>137</v>
      </c>
      <c r="N29" s="388">
        <v>1</v>
      </c>
      <c r="O29" s="362" t="s">
        <v>137</v>
      </c>
      <c r="P29" s="388">
        <v>1</v>
      </c>
      <c r="Q29" s="165"/>
      <c r="R29" s="161"/>
      <c r="S29" s="160"/>
      <c r="T29" s="371" t="s">
        <v>141</v>
      </c>
    </row>
    <row r="30" spans="1:20" ht="19.5" customHeight="1" thickBot="1" x14ac:dyDescent="0.2">
      <c r="A30" s="357"/>
      <c r="B30" s="360"/>
      <c r="C30" s="139" t="s">
        <v>127</v>
      </c>
      <c r="D30" s="140">
        <v>4</v>
      </c>
      <c r="E30" s="357"/>
      <c r="F30" s="141"/>
      <c r="G30" s="151" t="s">
        <v>147</v>
      </c>
      <c r="H30" s="143"/>
      <c r="I30" s="373"/>
      <c r="J30" s="163"/>
      <c r="K30" s="142"/>
      <c r="L30" s="143" t="s">
        <v>91</v>
      </c>
      <c r="M30" s="353"/>
      <c r="N30" s="355"/>
      <c r="O30" s="367"/>
      <c r="P30" s="355"/>
      <c r="Q30" s="141"/>
      <c r="R30" s="142" t="s">
        <v>148</v>
      </c>
      <c r="S30" s="143"/>
      <c r="T30" s="357"/>
    </row>
    <row r="31" spans="1:20" ht="19.5" customHeight="1" thickTop="1" x14ac:dyDescent="0.15">
      <c r="A31" s="357"/>
      <c r="B31" s="359" t="s">
        <v>105</v>
      </c>
      <c r="C31" s="144" t="s">
        <v>112</v>
      </c>
      <c r="D31" s="145">
        <v>5</v>
      </c>
      <c r="E31" s="357"/>
      <c r="F31" s="146"/>
      <c r="G31" s="147">
        <v>2</v>
      </c>
      <c r="H31" s="148"/>
      <c r="I31" s="361" t="s">
        <v>142</v>
      </c>
      <c r="J31" s="168" t="s">
        <v>131</v>
      </c>
      <c r="K31" s="147"/>
      <c r="L31" s="148"/>
      <c r="M31" s="362" t="s">
        <v>31</v>
      </c>
      <c r="N31" s="354">
        <v>1</v>
      </c>
      <c r="O31" s="362"/>
      <c r="P31" s="354">
        <v>0</v>
      </c>
      <c r="Q31" s="146"/>
      <c r="R31" s="147"/>
      <c r="S31" s="148" t="s">
        <v>146</v>
      </c>
      <c r="T31" s="357"/>
    </row>
    <row r="32" spans="1:20" ht="19.5" customHeight="1" x14ac:dyDescent="0.15">
      <c r="A32" s="357"/>
      <c r="B32" s="360"/>
      <c r="C32" s="139" t="s">
        <v>127</v>
      </c>
      <c r="D32" s="140">
        <v>3</v>
      </c>
      <c r="E32" s="357"/>
      <c r="F32" s="141"/>
      <c r="G32" s="142"/>
      <c r="H32" s="143">
        <v>2</v>
      </c>
      <c r="I32" s="361"/>
      <c r="J32" s="163"/>
      <c r="K32" s="142" t="s">
        <v>148</v>
      </c>
      <c r="L32" s="143"/>
      <c r="M32" s="390"/>
      <c r="N32" s="355"/>
      <c r="O32" s="390"/>
      <c r="P32" s="355"/>
      <c r="Q32" s="141"/>
      <c r="R32" s="142"/>
      <c r="S32" s="143"/>
      <c r="T32" s="357"/>
    </row>
    <row r="33" spans="1:20" ht="19.5" customHeight="1" x14ac:dyDescent="0.15">
      <c r="A33" s="357"/>
      <c r="B33" s="359" t="s">
        <v>106</v>
      </c>
      <c r="C33" s="144" t="s">
        <v>112</v>
      </c>
      <c r="D33" s="145">
        <v>10</v>
      </c>
      <c r="E33" s="357"/>
      <c r="F33" s="146">
        <v>2</v>
      </c>
      <c r="G33" s="147"/>
      <c r="H33" s="148"/>
      <c r="I33" s="361">
        <v>2</v>
      </c>
      <c r="J33" s="168"/>
      <c r="K33" s="147" t="s">
        <v>148</v>
      </c>
      <c r="L33" s="148"/>
      <c r="M33" s="362" t="s">
        <v>31</v>
      </c>
      <c r="N33" s="354">
        <v>1</v>
      </c>
      <c r="O33" s="362"/>
      <c r="P33" s="354">
        <v>0</v>
      </c>
      <c r="Q33" s="237"/>
      <c r="R33" s="147" t="s">
        <v>146</v>
      </c>
      <c r="S33" s="148"/>
      <c r="T33" s="357"/>
    </row>
    <row r="34" spans="1:20" ht="19.5" customHeight="1" thickBot="1" x14ac:dyDescent="0.2">
      <c r="A34" s="370"/>
      <c r="B34" s="342"/>
      <c r="C34" s="152" t="s">
        <v>127</v>
      </c>
      <c r="D34" s="153">
        <v>5</v>
      </c>
      <c r="E34" s="358"/>
      <c r="F34" s="154"/>
      <c r="G34" s="177"/>
      <c r="H34" s="187" t="s">
        <v>91</v>
      </c>
      <c r="I34" s="380"/>
      <c r="J34" s="188"/>
      <c r="K34" s="177"/>
      <c r="L34" s="181" t="s">
        <v>146</v>
      </c>
      <c r="M34" s="381"/>
      <c r="N34" s="368"/>
      <c r="O34" s="381"/>
      <c r="P34" s="368"/>
      <c r="Q34" s="154" t="s">
        <v>148</v>
      </c>
      <c r="R34" s="177"/>
      <c r="S34" s="181"/>
      <c r="T34" s="358"/>
    </row>
    <row r="35" spans="1:20" ht="19.5" customHeight="1" thickTop="1" x14ac:dyDescent="0.15">
      <c r="A35" s="369" t="s">
        <v>149</v>
      </c>
      <c r="B35" s="363" t="s">
        <v>108</v>
      </c>
      <c r="C35" s="134" t="s">
        <v>112</v>
      </c>
      <c r="D35" s="135">
        <v>23</v>
      </c>
      <c r="E35" s="371">
        <v>2</v>
      </c>
      <c r="F35" s="136">
        <v>4</v>
      </c>
      <c r="G35" s="137"/>
      <c r="H35" s="189" t="s">
        <v>125</v>
      </c>
      <c r="I35" s="364">
        <v>4</v>
      </c>
      <c r="J35" s="176">
        <v>2</v>
      </c>
      <c r="K35" s="137"/>
      <c r="L35" s="175"/>
      <c r="M35" s="391">
        <v>2</v>
      </c>
      <c r="N35" s="392">
        <v>2</v>
      </c>
      <c r="O35" s="391">
        <v>2</v>
      </c>
      <c r="P35" s="392">
        <v>1</v>
      </c>
      <c r="Q35" s="214"/>
      <c r="R35" s="201"/>
      <c r="S35" s="215" t="s">
        <v>151</v>
      </c>
      <c r="T35" s="371">
        <v>2</v>
      </c>
    </row>
    <row r="36" spans="1:20" ht="19.5" customHeight="1" x14ac:dyDescent="0.15">
      <c r="A36" s="357"/>
      <c r="B36" s="360"/>
      <c r="C36" s="139" t="s">
        <v>127</v>
      </c>
      <c r="D36" s="140">
        <v>6</v>
      </c>
      <c r="E36" s="357"/>
      <c r="F36" s="141"/>
      <c r="G36" s="142">
        <v>4</v>
      </c>
      <c r="H36" s="178"/>
      <c r="I36" s="361"/>
      <c r="J36" s="163"/>
      <c r="K36" s="142">
        <v>2</v>
      </c>
      <c r="L36" s="178"/>
      <c r="M36" s="353"/>
      <c r="N36" s="393"/>
      <c r="O36" s="353"/>
      <c r="P36" s="393"/>
      <c r="Q36" s="216">
        <v>2</v>
      </c>
      <c r="R36" s="217" t="s">
        <v>162</v>
      </c>
      <c r="S36" s="218"/>
      <c r="T36" s="357"/>
    </row>
    <row r="37" spans="1:20" ht="19.5" customHeight="1" x14ac:dyDescent="0.15">
      <c r="A37" s="357"/>
      <c r="B37" s="359" t="s">
        <v>109</v>
      </c>
      <c r="C37" s="144" t="s">
        <v>112</v>
      </c>
      <c r="D37" s="145">
        <v>8</v>
      </c>
      <c r="E37" s="357"/>
      <c r="F37" s="146"/>
      <c r="G37" s="147"/>
      <c r="H37" s="179">
        <v>4</v>
      </c>
      <c r="I37" s="361">
        <v>4</v>
      </c>
      <c r="J37" s="168"/>
      <c r="K37" s="147">
        <v>2</v>
      </c>
      <c r="L37" s="179" t="s">
        <v>151</v>
      </c>
      <c r="M37" s="394">
        <v>2</v>
      </c>
      <c r="N37" s="354">
        <v>1</v>
      </c>
      <c r="O37" s="394"/>
      <c r="P37" s="354">
        <v>0</v>
      </c>
      <c r="Q37" s="206"/>
      <c r="R37" s="167"/>
      <c r="S37" s="210" t="s">
        <v>131</v>
      </c>
      <c r="T37" s="357"/>
    </row>
    <row r="38" spans="1:20" ht="19.5" customHeight="1" x14ac:dyDescent="0.15">
      <c r="A38" s="357"/>
      <c r="B38" s="360"/>
      <c r="C38" s="139" t="s">
        <v>127</v>
      </c>
      <c r="D38" s="140">
        <v>3</v>
      </c>
      <c r="E38" s="357"/>
      <c r="F38" s="141"/>
      <c r="G38" s="142"/>
      <c r="H38" s="178"/>
      <c r="I38" s="361"/>
      <c r="J38" s="163"/>
      <c r="K38" s="177"/>
      <c r="L38" s="178"/>
      <c r="M38" s="353"/>
      <c r="N38" s="355"/>
      <c r="O38" s="353"/>
      <c r="P38" s="355"/>
      <c r="Q38" s="219"/>
      <c r="R38" s="142"/>
      <c r="S38" s="220"/>
      <c r="T38" s="357"/>
    </row>
    <row r="39" spans="1:20" ht="19.5" customHeight="1" x14ac:dyDescent="0.15">
      <c r="A39" s="357"/>
      <c r="B39" s="359" t="s">
        <v>110</v>
      </c>
      <c r="C39" s="144" t="s">
        <v>112</v>
      </c>
      <c r="D39" s="145">
        <v>9</v>
      </c>
      <c r="E39" s="357"/>
      <c r="F39" s="146"/>
      <c r="G39" s="147">
        <v>4</v>
      </c>
      <c r="H39" s="179"/>
      <c r="I39" s="361">
        <v>4</v>
      </c>
      <c r="J39" s="168"/>
      <c r="K39" s="147"/>
      <c r="L39" s="179">
        <v>2</v>
      </c>
      <c r="M39" s="362" t="s">
        <v>137</v>
      </c>
      <c r="N39" s="354">
        <v>1</v>
      </c>
      <c r="O39" s="362"/>
      <c r="P39" s="354">
        <v>0</v>
      </c>
      <c r="Q39" s="206"/>
      <c r="R39" s="147">
        <v>2</v>
      </c>
      <c r="S39" s="208"/>
      <c r="T39" s="357"/>
    </row>
    <row r="40" spans="1:20" ht="19.5" customHeight="1" thickBot="1" x14ac:dyDescent="0.2">
      <c r="A40" s="357"/>
      <c r="B40" s="341"/>
      <c r="C40" s="152" t="s">
        <v>127</v>
      </c>
      <c r="D40" s="153">
        <v>5</v>
      </c>
      <c r="E40" s="357"/>
      <c r="F40" s="154"/>
      <c r="G40" s="177"/>
      <c r="H40" s="182"/>
      <c r="I40" s="380"/>
      <c r="J40" s="188"/>
      <c r="K40" s="177"/>
      <c r="L40" s="182"/>
      <c r="M40" s="387"/>
      <c r="N40" s="385"/>
      <c r="O40" s="387"/>
      <c r="P40" s="385"/>
      <c r="Q40" s="209"/>
      <c r="R40" s="177"/>
      <c r="S40" s="210">
        <v>2</v>
      </c>
      <c r="T40" s="357"/>
    </row>
    <row r="41" spans="1:20" ht="21" customHeight="1" x14ac:dyDescent="0.15">
      <c r="A41" s="190"/>
      <c r="B41" s="340" t="s">
        <v>111</v>
      </c>
      <c r="C41" s="191" t="s">
        <v>112</v>
      </c>
      <c r="D41" s="192">
        <f>D7+D9+D11+D13+D15+D17+D19+D21+D23+D25+D27+D29+D31+D33+D35+D37+D39</f>
        <v>255</v>
      </c>
      <c r="E41" s="403">
        <f>SUM(D7:D40)</f>
        <v>380</v>
      </c>
      <c r="F41" s="395" t="s">
        <v>152</v>
      </c>
      <c r="G41" s="396"/>
      <c r="H41" s="397"/>
      <c r="I41" s="193" t="s">
        <v>153</v>
      </c>
      <c r="J41" s="405" t="s">
        <v>208</v>
      </c>
      <c r="K41" s="406"/>
      <c r="L41" s="407"/>
      <c r="M41" s="540" t="s">
        <v>181</v>
      </c>
      <c r="N41" s="541">
        <f>SUM(N7:N40)+M42</f>
        <v>27</v>
      </c>
      <c r="O41" s="542" t="s">
        <v>181</v>
      </c>
      <c r="P41" s="541">
        <f>SUM(P7:P40)+O42</f>
        <v>11</v>
      </c>
      <c r="Q41" s="395" t="s">
        <v>209</v>
      </c>
      <c r="R41" s="396"/>
      <c r="S41" s="397"/>
      <c r="T41" s="238"/>
    </row>
    <row r="42" spans="1:20" ht="21" customHeight="1" thickBot="1" x14ac:dyDescent="0.2">
      <c r="A42" s="194"/>
      <c r="B42" s="402"/>
      <c r="C42" s="195" t="s">
        <v>127</v>
      </c>
      <c r="D42" s="196">
        <f>D8+D10+D12+D14+D16+D18+D20+D22+D24+D26+D28+D30+D32+D34+D36+D38+D40</f>
        <v>125</v>
      </c>
      <c r="E42" s="404"/>
      <c r="F42" s="398"/>
      <c r="G42" s="399"/>
      <c r="H42" s="400"/>
      <c r="I42" s="197" t="s">
        <v>154</v>
      </c>
      <c r="J42" s="408"/>
      <c r="K42" s="409"/>
      <c r="L42" s="410"/>
      <c r="M42" s="543" t="s">
        <v>201</v>
      </c>
      <c r="N42" s="544"/>
      <c r="O42" s="545" t="s">
        <v>201</v>
      </c>
      <c r="P42" s="544"/>
      <c r="Q42" s="398"/>
      <c r="R42" s="399"/>
      <c r="S42" s="400"/>
      <c r="T42" s="239"/>
    </row>
    <row r="43" spans="1:20" ht="5.25" customHeight="1" x14ac:dyDescent="0.15"/>
    <row r="44" spans="1:20" ht="54" customHeight="1" x14ac:dyDescent="0.15">
      <c r="A44" s="401" t="s">
        <v>182</v>
      </c>
      <c r="B44" s="401"/>
      <c r="C44" s="401"/>
      <c r="D44" s="401"/>
      <c r="E44" s="401"/>
      <c r="F44" s="401"/>
      <c r="G44" s="401"/>
      <c r="H44" s="401"/>
      <c r="I44" s="401"/>
      <c r="J44" s="401"/>
      <c r="K44" s="401"/>
      <c r="L44" s="401"/>
      <c r="M44" s="401"/>
      <c r="N44" s="401"/>
      <c r="O44" s="401"/>
      <c r="P44" s="401"/>
      <c r="Q44" s="401"/>
      <c r="R44" s="401"/>
      <c r="S44" s="401"/>
    </row>
    <row r="45" spans="1:20" ht="54.75" customHeight="1" x14ac:dyDescent="0.15"/>
    <row r="46" spans="1:20" ht="23.25" customHeight="1" x14ac:dyDescent="0.15">
      <c r="A46" s="401"/>
      <c r="B46" s="401"/>
      <c r="C46" s="401"/>
      <c r="D46" s="401"/>
      <c r="E46" s="401"/>
      <c r="F46" s="401"/>
      <c r="G46" s="401"/>
      <c r="H46" s="401"/>
      <c r="I46" s="401"/>
      <c r="J46" s="401"/>
      <c r="K46" s="401"/>
      <c r="L46" s="401"/>
      <c r="M46" s="401"/>
      <c r="N46" s="401"/>
      <c r="O46" s="401"/>
      <c r="P46" s="401"/>
      <c r="Q46" s="401"/>
      <c r="R46" s="401"/>
      <c r="S46" s="401"/>
    </row>
  </sheetData>
  <mergeCells count="143">
    <mergeCell ref="Q41:S42"/>
    <mergeCell ref="A44:S44"/>
    <mergeCell ref="A46:S46"/>
    <mergeCell ref="M39:M40"/>
    <mergeCell ref="N39:N40"/>
    <mergeCell ref="O39:O40"/>
    <mergeCell ref="P39:P40"/>
    <mergeCell ref="B41:B42"/>
    <mergeCell ref="E41:E42"/>
    <mergeCell ref="F41:H42"/>
    <mergeCell ref="J41:L42"/>
    <mergeCell ref="N41:N42"/>
    <mergeCell ref="P41:P42"/>
    <mergeCell ref="A35:A40"/>
    <mergeCell ref="B35:B36"/>
    <mergeCell ref="E35:E40"/>
    <mergeCell ref="I35:I36"/>
    <mergeCell ref="M35:M36"/>
    <mergeCell ref="N35:N36"/>
    <mergeCell ref="O35:O36"/>
    <mergeCell ref="P35:P36"/>
    <mergeCell ref="T35:T40"/>
    <mergeCell ref="B37:B38"/>
    <mergeCell ref="I37:I38"/>
    <mergeCell ref="M37:M38"/>
    <mergeCell ref="N37:N38"/>
    <mergeCell ref="O37:O38"/>
    <mergeCell ref="P37:P38"/>
    <mergeCell ref="B39:B40"/>
    <mergeCell ref="I39:I40"/>
    <mergeCell ref="T29:T34"/>
    <mergeCell ref="B31:B32"/>
    <mergeCell ref="I31:I32"/>
    <mergeCell ref="M31:M32"/>
    <mergeCell ref="N31:N32"/>
    <mergeCell ref="O31:O32"/>
    <mergeCell ref="P31:P32"/>
    <mergeCell ref="B33:B34"/>
    <mergeCell ref="I33:I34"/>
    <mergeCell ref="M33:M34"/>
    <mergeCell ref="N33:N34"/>
    <mergeCell ref="O33:O34"/>
    <mergeCell ref="P33:P34"/>
    <mergeCell ref="A29:A34"/>
    <mergeCell ref="B29:B30"/>
    <mergeCell ref="E29:E34"/>
    <mergeCell ref="I29:I30"/>
    <mergeCell ref="M29:M30"/>
    <mergeCell ref="N29:N30"/>
    <mergeCell ref="O29:O30"/>
    <mergeCell ref="P29:P30"/>
    <mergeCell ref="A23:A28"/>
    <mergeCell ref="O23:O24"/>
    <mergeCell ref="P23:P24"/>
    <mergeCell ref="T23:T28"/>
    <mergeCell ref="B25:B26"/>
    <mergeCell ref="I25:I26"/>
    <mergeCell ref="M25:M26"/>
    <mergeCell ref="N25:N26"/>
    <mergeCell ref="O25:O26"/>
    <mergeCell ref="P25:P26"/>
    <mergeCell ref="B27:B28"/>
    <mergeCell ref="B23:B24"/>
    <mergeCell ref="E23:E28"/>
    <mergeCell ref="I23:I24"/>
    <mergeCell ref="M23:M24"/>
    <mergeCell ref="N23:N24"/>
    <mergeCell ref="I27:I28"/>
    <mergeCell ref="M27:M28"/>
    <mergeCell ref="N27:N28"/>
    <mergeCell ref="O27:O28"/>
    <mergeCell ref="P27:P28"/>
    <mergeCell ref="A19:A22"/>
    <mergeCell ref="B19:B20"/>
    <mergeCell ref="E19:E22"/>
    <mergeCell ref="I19:I20"/>
    <mergeCell ref="T13:T18"/>
    <mergeCell ref="B15:B16"/>
    <mergeCell ref="I15:I16"/>
    <mergeCell ref="M15:M16"/>
    <mergeCell ref="N15:N16"/>
    <mergeCell ref="O15:O16"/>
    <mergeCell ref="P15:P16"/>
    <mergeCell ref="B17:B18"/>
    <mergeCell ref="I17:I18"/>
    <mergeCell ref="M17:M18"/>
    <mergeCell ref="T19:T22"/>
    <mergeCell ref="B21:B22"/>
    <mergeCell ref="I21:I22"/>
    <mergeCell ref="M21:M22"/>
    <mergeCell ref="N21:N22"/>
    <mergeCell ref="O21:O22"/>
    <mergeCell ref="P21:P22"/>
    <mergeCell ref="N17:N18"/>
    <mergeCell ref="O17:O18"/>
    <mergeCell ref="P17:P18"/>
    <mergeCell ref="A13:A18"/>
    <mergeCell ref="B13:B14"/>
    <mergeCell ref="E13:E18"/>
    <mergeCell ref="I13:I14"/>
    <mergeCell ref="M13:M14"/>
    <mergeCell ref="N13:N14"/>
    <mergeCell ref="O13:O14"/>
    <mergeCell ref="P13:P14"/>
    <mergeCell ref="A7:A12"/>
    <mergeCell ref="O7:O8"/>
    <mergeCell ref="P7:P8"/>
    <mergeCell ref="T7:T12"/>
    <mergeCell ref="B9:B10"/>
    <mergeCell ref="I9:I10"/>
    <mergeCell ref="M9:M10"/>
    <mergeCell ref="N9:N10"/>
    <mergeCell ref="O9:O10"/>
    <mergeCell ref="P9:P10"/>
    <mergeCell ref="B11:B12"/>
    <mergeCell ref="B7:B8"/>
    <mergeCell ref="E7:E12"/>
    <mergeCell ref="I7:I8"/>
    <mergeCell ref="M7:M8"/>
    <mergeCell ref="N7:N8"/>
    <mergeCell ref="I11:I12"/>
    <mergeCell ref="M11:M12"/>
    <mergeCell ref="N11:N12"/>
    <mergeCell ref="O11:O12"/>
    <mergeCell ref="P11:P12"/>
    <mergeCell ref="P4:P6"/>
    <mergeCell ref="Q4:S5"/>
    <mergeCell ref="T4:T6"/>
    <mergeCell ref="F5:H5"/>
    <mergeCell ref="I5:I6"/>
    <mergeCell ref="J5:L5"/>
    <mergeCell ref="M5:M6"/>
    <mergeCell ref="O5:O6"/>
    <mergeCell ref="A2:T2"/>
    <mergeCell ref="A3:B3"/>
    <mergeCell ref="H3:S3"/>
    <mergeCell ref="A4:A6"/>
    <mergeCell ref="B4:B6"/>
    <mergeCell ref="C4:D6"/>
    <mergeCell ref="E4:E6"/>
    <mergeCell ref="F4:I4"/>
    <mergeCell ref="J4:M4"/>
    <mergeCell ref="N4:N6"/>
  </mergeCells>
  <phoneticPr fontId="1"/>
  <printOptions horizontalCentered="1"/>
  <pageMargins left="0.74803149606299213" right="0.82677165354330717" top="0.78740157480314965" bottom="0.86614173228346458"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B2682-BDDA-444C-B4F4-73140201F409}">
  <sheetPr>
    <tabColor rgb="FFFFFF00"/>
  </sheetPr>
  <dimension ref="A1:R46"/>
  <sheetViews>
    <sheetView zoomScaleNormal="100" zoomScaleSheetLayoutView="100" workbookViewId="0">
      <selection activeCell="J1" sqref="J1:R1"/>
    </sheetView>
  </sheetViews>
  <sheetFormatPr defaultColWidth="8.875" defaultRowHeight="13.5" x14ac:dyDescent="0.15"/>
  <sheetData>
    <row r="1" spans="1:18" ht="26.25" customHeight="1" x14ac:dyDescent="0.15">
      <c r="A1" s="411" t="s">
        <v>204</v>
      </c>
      <c r="B1" s="411"/>
      <c r="C1" s="411"/>
      <c r="D1" s="411"/>
      <c r="E1" s="411"/>
      <c r="F1" s="411"/>
      <c r="G1" s="411"/>
      <c r="H1" s="411"/>
      <c r="I1" s="411"/>
      <c r="J1" s="412" t="s">
        <v>203</v>
      </c>
      <c r="K1" s="412"/>
      <c r="L1" s="412"/>
      <c r="M1" s="412"/>
      <c r="N1" s="412"/>
      <c r="O1" s="412"/>
      <c r="P1" s="412"/>
      <c r="Q1" s="412"/>
      <c r="R1" s="412"/>
    </row>
    <row r="2" spans="1:18" ht="18.75" customHeight="1" x14ac:dyDescent="0.15"/>
    <row r="3" spans="1:18" ht="18.75" customHeight="1" x14ac:dyDescent="0.15"/>
    <row r="4" spans="1:18" ht="18.75" customHeight="1" x14ac:dyDescent="0.15"/>
    <row r="5" spans="1:18" ht="18.75" customHeight="1" x14ac:dyDescent="0.15"/>
    <row r="6" spans="1:18" ht="18.75" customHeight="1" x14ac:dyDescent="0.15"/>
    <row r="7" spans="1:18" ht="18.75" customHeight="1" x14ac:dyDescent="0.15"/>
    <row r="8" spans="1:18" ht="18.75" customHeight="1" x14ac:dyDescent="0.15"/>
    <row r="9" spans="1:18" ht="18.75" customHeight="1" x14ac:dyDescent="0.15"/>
    <row r="10" spans="1:18" ht="18.75" customHeight="1" x14ac:dyDescent="0.15"/>
    <row r="11" spans="1:18" ht="18.75" customHeight="1" x14ac:dyDescent="0.15"/>
    <row r="12" spans="1:18" ht="18.75" customHeight="1" x14ac:dyDescent="0.15"/>
    <row r="13" spans="1:18" ht="18.75" customHeight="1" x14ac:dyDescent="0.15"/>
    <row r="14" spans="1:18" ht="18.75" customHeight="1" x14ac:dyDescent="0.15"/>
    <row r="15" spans="1:18" ht="18.75" customHeight="1" x14ac:dyDescent="0.15"/>
    <row r="16" spans="1:18" ht="18.75" customHeight="1" x14ac:dyDescent="0.15"/>
    <row r="17" ht="18.75" customHeight="1" x14ac:dyDescent="0.15"/>
    <row r="18" ht="18.75" customHeight="1" x14ac:dyDescent="0.15"/>
    <row r="19" ht="18.75" customHeight="1" x14ac:dyDescent="0.15"/>
    <row r="20" ht="18.75" customHeight="1" x14ac:dyDescent="0.15"/>
    <row r="21" ht="18.75" customHeight="1" x14ac:dyDescent="0.15"/>
    <row r="22" ht="18.75" customHeight="1" x14ac:dyDescent="0.15"/>
    <row r="23" ht="18.75" customHeight="1" x14ac:dyDescent="0.15"/>
    <row r="24" ht="18.75" customHeight="1" x14ac:dyDescent="0.15"/>
    <row r="25" ht="18.75" customHeight="1" x14ac:dyDescent="0.15"/>
    <row r="26" ht="18.75" customHeight="1" x14ac:dyDescent="0.15"/>
    <row r="27" ht="18.75" customHeight="1" x14ac:dyDescent="0.15"/>
    <row r="28" ht="18.75" customHeight="1" x14ac:dyDescent="0.15"/>
    <row r="29" ht="18.75" customHeight="1" x14ac:dyDescent="0.15"/>
    <row r="30" ht="18.75" customHeight="1" x14ac:dyDescent="0.15"/>
    <row r="31" ht="18.75" customHeight="1" x14ac:dyDescent="0.15"/>
    <row r="32"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54.75" customHeight="1" x14ac:dyDescent="0.15"/>
    <row r="46" ht="23.25" customHeight="1" x14ac:dyDescent="0.15"/>
  </sheetData>
  <mergeCells count="2">
    <mergeCell ref="A1:I1"/>
    <mergeCell ref="J1:R1"/>
  </mergeCells>
  <phoneticPr fontId="1"/>
  <printOptions horizontalCentered="1"/>
  <pageMargins left="0.74803149606299213" right="0.82677165354330717" top="0.78740157480314965" bottom="0.86614173228346458" header="0.31496062992125984" footer="0.35433070866141736"/>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B2094-CC4B-49A2-B529-EE350CFCBD57}">
  <sheetPr>
    <tabColor rgb="FFFF0000"/>
    <pageSetUpPr fitToPage="1"/>
  </sheetPr>
  <dimension ref="A1:AJ45"/>
  <sheetViews>
    <sheetView showGridLines="0" zoomScale="80" zoomScaleNormal="80" workbookViewId="0">
      <selection activeCell="U2" sqref="U2:AH41"/>
    </sheetView>
  </sheetViews>
  <sheetFormatPr defaultColWidth="8.875" defaultRowHeight="13.5" x14ac:dyDescent="0.15"/>
  <cols>
    <col min="1" max="1" width="3.375" customWidth="1"/>
    <col min="2" max="2" width="5.5" customWidth="1"/>
    <col min="3" max="3" width="10.875" customWidth="1"/>
    <col min="4" max="6" width="5.5" customWidth="1"/>
    <col min="7" max="15" width="5.625" customWidth="1"/>
    <col min="16" max="16" width="7.5" customWidth="1"/>
    <col min="17" max="17" width="2.75" customWidth="1"/>
    <col min="18" max="18" width="6.75" customWidth="1"/>
    <col min="19" max="19" width="2.75" customWidth="1"/>
    <col min="20" max="20" width="3" customWidth="1"/>
    <col min="21" max="21" width="5.5" customWidth="1"/>
    <col min="22" max="22" width="10.875" customWidth="1"/>
    <col min="23" max="25" width="5.5" customWidth="1"/>
    <col min="26" max="34" width="7.125" customWidth="1"/>
    <col min="260" max="260" width="5.625" customWidth="1"/>
    <col min="261" max="261" width="5.5" customWidth="1"/>
    <col min="262" max="262" width="10.875" customWidth="1"/>
    <col min="263" max="274" width="5.5" customWidth="1"/>
    <col min="275" max="275" width="8.125" customWidth="1"/>
    <col min="276" max="276" width="4.75" customWidth="1"/>
    <col min="277" max="277" width="5.5" customWidth="1"/>
    <col min="278" max="278" width="10.875" customWidth="1"/>
    <col min="279" max="290" width="5.5" customWidth="1"/>
    <col min="516" max="516" width="5.625" customWidth="1"/>
    <col min="517" max="517" width="5.5" customWidth="1"/>
    <col min="518" max="518" width="10.875" customWidth="1"/>
    <col min="519" max="530" width="5.5" customWidth="1"/>
    <col min="531" max="531" width="8.125" customWidth="1"/>
    <col min="532" max="532" width="4.75" customWidth="1"/>
    <col min="533" max="533" width="5.5" customWidth="1"/>
    <col min="534" max="534" width="10.875" customWidth="1"/>
    <col min="535" max="546" width="5.5" customWidth="1"/>
    <col min="772" max="772" width="5.625" customWidth="1"/>
    <col min="773" max="773" width="5.5" customWidth="1"/>
    <col min="774" max="774" width="10.875" customWidth="1"/>
    <col min="775" max="786" width="5.5" customWidth="1"/>
    <col min="787" max="787" width="8.125" customWidth="1"/>
    <col min="788" max="788" width="4.75" customWidth="1"/>
    <col min="789" max="789" width="5.5" customWidth="1"/>
    <col min="790" max="790" width="10.875" customWidth="1"/>
    <col min="791" max="802" width="5.5" customWidth="1"/>
    <col min="1028" max="1028" width="5.625" customWidth="1"/>
    <col min="1029" max="1029" width="5.5" customWidth="1"/>
    <col min="1030" max="1030" width="10.875" customWidth="1"/>
    <col min="1031" max="1042" width="5.5" customWidth="1"/>
    <col min="1043" max="1043" width="8.125" customWidth="1"/>
    <col min="1044" max="1044" width="4.75" customWidth="1"/>
    <col min="1045" max="1045" width="5.5" customWidth="1"/>
    <col min="1046" max="1046" width="10.875" customWidth="1"/>
    <col min="1047" max="1058" width="5.5" customWidth="1"/>
    <col min="1284" max="1284" width="5.625" customWidth="1"/>
    <col min="1285" max="1285" width="5.5" customWidth="1"/>
    <col min="1286" max="1286" width="10.875" customWidth="1"/>
    <col min="1287" max="1298" width="5.5" customWidth="1"/>
    <col min="1299" max="1299" width="8.125" customWidth="1"/>
    <col min="1300" max="1300" width="4.75" customWidth="1"/>
    <col min="1301" max="1301" width="5.5" customWidth="1"/>
    <col min="1302" max="1302" width="10.875" customWidth="1"/>
    <col min="1303" max="1314" width="5.5" customWidth="1"/>
    <col min="1540" max="1540" width="5.625" customWidth="1"/>
    <col min="1541" max="1541" width="5.5" customWidth="1"/>
    <col min="1542" max="1542" width="10.875" customWidth="1"/>
    <col min="1543" max="1554" width="5.5" customWidth="1"/>
    <col min="1555" max="1555" width="8.125" customWidth="1"/>
    <col min="1556" max="1556" width="4.75" customWidth="1"/>
    <col min="1557" max="1557" width="5.5" customWidth="1"/>
    <col min="1558" max="1558" width="10.875" customWidth="1"/>
    <col min="1559" max="1570" width="5.5" customWidth="1"/>
    <col min="1796" max="1796" width="5.625" customWidth="1"/>
    <col min="1797" max="1797" width="5.5" customWidth="1"/>
    <col min="1798" max="1798" width="10.875" customWidth="1"/>
    <col min="1799" max="1810" width="5.5" customWidth="1"/>
    <col min="1811" max="1811" width="8.125" customWidth="1"/>
    <col min="1812" max="1812" width="4.75" customWidth="1"/>
    <col min="1813" max="1813" width="5.5" customWidth="1"/>
    <col min="1814" max="1814" width="10.875" customWidth="1"/>
    <col min="1815" max="1826" width="5.5" customWidth="1"/>
    <col min="2052" max="2052" width="5.625" customWidth="1"/>
    <col min="2053" max="2053" width="5.5" customWidth="1"/>
    <col min="2054" max="2054" width="10.875" customWidth="1"/>
    <col min="2055" max="2066" width="5.5" customWidth="1"/>
    <col min="2067" max="2067" width="8.125" customWidth="1"/>
    <col min="2068" max="2068" width="4.75" customWidth="1"/>
    <col min="2069" max="2069" width="5.5" customWidth="1"/>
    <col min="2070" max="2070" width="10.875" customWidth="1"/>
    <col min="2071" max="2082" width="5.5" customWidth="1"/>
    <col min="2308" max="2308" width="5.625" customWidth="1"/>
    <col min="2309" max="2309" width="5.5" customWidth="1"/>
    <col min="2310" max="2310" width="10.875" customWidth="1"/>
    <col min="2311" max="2322" width="5.5" customWidth="1"/>
    <col min="2323" max="2323" width="8.125" customWidth="1"/>
    <col min="2324" max="2324" width="4.75" customWidth="1"/>
    <col min="2325" max="2325" width="5.5" customWidth="1"/>
    <col min="2326" max="2326" width="10.875" customWidth="1"/>
    <col min="2327" max="2338" width="5.5" customWidth="1"/>
    <col min="2564" max="2564" width="5.625" customWidth="1"/>
    <col min="2565" max="2565" width="5.5" customWidth="1"/>
    <col min="2566" max="2566" width="10.875" customWidth="1"/>
    <col min="2567" max="2578" width="5.5" customWidth="1"/>
    <col min="2579" max="2579" width="8.125" customWidth="1"/>
    <col min="2580" max="2580" width="4.75" customWidth="1"/>
    <col min="2581" max="2581" width="5.5" customWidth="1"/>
    <col min="2582" max="2582" width="10.875" customWidth="1"/>
    <col min="2583" max="2594" width="5.5" customWidth="1"/>
    <col min="2820" max="2820" width="5.625" customWidth="1"/>
    <col min="2821" max="2821" width="5.5" customWidth="1"/>
    <col min="2822" max="2822" width="10.875" customWidth="1"/>
    <col min="2823" max="2834" width="5.5" customWidth="1"/>
    <col min="2835" max="2835" width="8.125" customWidth="1"/>
    <col min="2836" max="2836" width="4.75" customWidth="1"/>
    <col min="2837" max="2837" width="5.5" customWidth="1"/>
    <col min="2838" max="2838" width="10.875" customWidth="1"/>
    <col min="2839" max="2850" width="5.5" customWidth="1"/>
    <col min="3076" max="3076" width="5.625" customWidth="1"/>
    <col min="3077" max="3077" width="5.5" customWidth="1"/>
    <col min="3078" max="3078" width="10.875" customWidth="1"/>
    <col min="3079" max="3090" width="5.5" customWidth="1"/>
    <col min="3091" max="3091" width="8.125" customWidth="1"/>
    <col min="3092" max="3092" width="4.75" customWidth="1"/>
    <col min="3093" max="3093" width="5.5" customWidth="1"/>
    <col min="3094" max="3094" width="10.875" customWidth="1"/>
    <col min="3095" max="3106" width="5.5" customWidth="1"/>
    <col min="3332" max="3332" width="5.625" customWidth="1"/>
    <col min="3333" max="3333" width="5.5" customWidth="1"/>
    <col min="3334" max="3334" width="10.875" customWidth="1"/>
    <col min="3335" max="3346" width="5.5" customWidth="1"/>
    <col min="3347" max="3347" width="8.125" customWidth="1"/>
    <col min="3348" max="3348" width="4.75" customWidth="1"/>
    <col min="3349" max="3349" width="5.5" customWidth="1"/>
    <col min="3350" max="3350" width="10.875" customWidth="1"/>
    <col min="3351" max="3362" width="5.5" customWidth="1"/>
    <col min="3588" max="3588" width="5.625" customWidth="1"/>
    <col min="3589" max="3589" width="5.5" customWidth="1"/>
    <col min="3590" max="3590" width="10.875" customWidth="1"/>
    <col min="3591" max="3602" width="5.5" customWidth="1"/>
    <col min="3603" max="3603" width="8.125" customWidth="1"/>
    <col min="3604" max="3604" width="4.75" customWidth="1"/>
    <col min="3605" max="3605" width="5.5" customWidth="1"/>
    <col min="3606" max="3606" width="10.875" customWidth="1"/>
    <col min="3607" max="3618" width="5.5" customWidth="1"/>
    <col min="3844" max="3844" width="5.625" customWidth="1"/>
    <col min="3845" max="3845" width="5.5" customWidth="1"/>
    <col min="3846" max="3846" width="10.875" customWidth="1"/>
    <col min="3847" max="3858" width="5.5" customWidth="1"/>
    <col min="3859" max="3859" width="8.125" customWidth="1"/>
    <col min="3860" max="3860" width="4.75" customWidth="1"/>
    <col min="3861" max="3861" width="5.5" customWidth="1"/>
    <col min="3862" max="3862" width="10.875" customWidth="1"/>
    <col min="3863" max="3874" width="5.5" customWidth="1"/>
    <col min="4100" max="4100" width="5.625" customWidth="1"/>
    <col min="4101" max="4101" width="5.5" customWidth="1"/>
    <col min="4102" max="4102" width="10.875" customWidth="1"/>
    <col min="4103" max="4114" width="5.5" customWidth="1"/>
    <col min="4115" max="4115" width="8.125" customWidth="1"/>
    <col min="4116" max="4116" width="4.75" customWidth="1"/>
    <col min="4117" max="4117" width="5.5" customWidth="1"/>
    <col min="4118" max="4118" width="10.875" customWidth="1"/>
    <col min="4119" max="4130" width="5.5" customWidth="1"/>
    <col min="4356" max="4356" width="5.625" customWidth="1"/>
    <col min="4357" max="4357" width="5.5" customWidth="1"/>
    <col min="4358" max="4358" width="10.875" customWidth="1"/>
    <col min="4359" max="4370" width="5.5" customWidth="1"/>
    <col min="4371" max="4371" width="8.125" customWidth="1"/>
    <col min="4372" max="4372" width="4.75" customWidth="1"/>
    <col min="4373" max="4373" width="5.5" customWidth="1"/>
    <col min="4374" max="4374" width="10.875" customWidth="1"/>
    <col min="4375" max="4386" width="5.5" customWidth="1"/>
    <col min="4612" max="4612" width="5.625" customWidth="1"/>
    <col min="4613" max="4613" width="5.5" customWidth="1"/>
    <col min="4614" max="4614" width="10.875" customWidth="1"/>
    <col min="4615" max="4626" width="5.5" customWidth="1"/>
    <col min="4627" max="4627" width="8.125" customWidth="1"/>
    <col min="4628" max="4628" width="4.75" customWidth="1"/>
    <col min="4629" max="4629" width="5.5" customWidth="1"/>
    <col min="4630" max="4630" width="10.875" customWidth="1"/>
    <col min="4631" max="4642" width="5.5" customWidth="1"/>
    <col min="4868" max="4868" width="5.625" customWidth="1"/>
    <col min="4869" max="4869" width="5.5" customWidth="1"/>
    <col min="4870" max="4870" width="10.875" customWidth="1"/>
    <col min="4871" max="4882" width="5.5" customWidth="1"/>
    <col min="4883" max="4883" width="8.125" customWidth="1"/>
    <col min="4884" max="4884" width="4.75" customWidth="1"/>
    <col min="4885" max="4885" width="5.5" customWidth="1"/>
    <col min="4886" max="4886" width="10.875" customWidth="1"/>
    <col min="4887" max="4898" width="5.5" customWidth="1"/>
    <col min="5124" max="5124" width="5.625" customWidth="1"/>
    <col min="5125" max="5125" width="5.5" customWidth="1"/>
    <col min="5126" max="5126" width="10.875" customWidth="1"/>
    <col min="5127" max="5138" width="5.5" customWidth="1"/>
    <col min="5139" max="5139" width="8.125" customWidth="1"/>
    <col min="5140" max="5140" width="4.75" customWidth="1"/>
    <col min="5141" max="5141" width="5.5" customWidth="1"/>
    <col min="5142" max="5142" width="10.875" customWidth="1"/>
    <col min="5143" max="5154" width="5.5" customWidth="1"/>
    <col min="5380" max="5380" width="5.625" customWidth="1"/>
    <col min="5381" max="5381" width="5.5" customWidth="1"/>
    <col min="5382" max="5382" width="10.875" customWidth="1"/>
    <col min="5383" max="5394" width="5.5" customWidth="1"/>
    <col min="5395" max="5395" width="8.125" customWidth="1"/>
    <col min="5396" max="5396" width="4.75" customWidth="1"/>
    <col min="5397" max="5397" width="5.5" customWidth="1"/>
    <col min="5398" max="5398" width="10.875" customWidth="1"/>
    <col min="5399" max="5410" width="5.5" customWidth="1"/>
    <col min="5636" max="5636" width="5.625" customWidth="1"/>
    <col min="5637" max="5637" width="5.5" customWidth="1"/>
    <col min="5638" max="5638" width="10.875" customWidth="1"/>
    <col min="5639" max="5650" width="5.5" customWidth="1"/>
    <col min="5651" max="5651" width="8.125" customWidth="1"/>
    <col min="5652" max="5652" width="4.75" customWidth="1"/>
    <col min="5653" max="5653" width="5.5" customWidth="1"/>
    <col min="5654" max="5654" width="10.875" customWidth="1"/>
    <col min="5655" max="5666" width="5.5" customWidth="1"/>
    <col min="5892" max="5892" width="5.625" customWidth="1"/>
    <col min="5893" max="5893" width="5.5" customWidth="1"/>
    <col min="5894" max="5894" width="10.875" customWidth="1"/>
    <col min="5895" max="5906" width="5.5" customWidth="1"/>
    <col min="5907" max="5907" width="8.125" customWidth="1"/>
    <col min="5908" max="5908" width="4.75" customWidth="1"/>
    <col min="5909" max="5909" width="5.5" customWidth="1"/>
    <col min="5910" max="5910" width="10.875" customWidth="1"/>
    <col min="5911" max="5922" width="5.5" customWidth="1"/>
    <col min="6148" max="6148" width="5.625" customWidth="1"/>
    <col min="6149" max="6149" width="5.5" customWidth="1"/>
    <col min="6150" max="6150" width="10.875" customWidth="1"/>
    <col min="6151" max="6162" width="5.5" customWidth="1"/>
    <col min="6163" max="6163" width="8.125" customWidth="1"/>
    <col min="6164" max="6164" width="4.75" customWidth="1"/>
    <col min="6165" max="6165" width="5.5" customWidth="1"/>
    <col min="6166" max="6166" width="10.875" customWidth="1"/>
    <col min="6167" max="6178" width="5.5" customWidth="1"/>
    <col min="6404" max="6404" width="5.625" customWidth="1"/>
    <col min="6405" max="6405" width="5.5" customWidth="1"/>
    <col min="6406" max="6406" width="10.875" customWidth="1"/>
    <col min="6407" max="6418" width="5.5" customWidth="1"/>
    <col min="6419" max="6419" width="8.125" customWidth="1"/>
    <col min="6420" max="6420" width="4.75" customWidth="1"/>
    <col min="6421" max="6421" width="5.5" customWidth="1"/>
    <col min="6422" max="6422" width="10.875" customWidth="1"/>
    <col min="6423" max="6434" width="5.5" customWidth="1"/>
    <col min="6660" max="6660" width="5.625" customWidth="1"/>
    <col min="6661" max="6661" width="5.5" customWidth="1"/>
    <col min="6662" max="6662" width="10.875" customWidth="1"/>
    <col min="6663" max="6674" width="5.5" customWidth="1"/>
    <col min="6675" max="6675" width="8.125" customWidth="1"/>
    <col min="6676" max="6676" width="4.75" customWidth="1"/>
    <col min="6677" max="6677" width="5.5" customWidth="1"/>
    <col min="6678" max="6678" width="10.875" customWidth="1"/>
    <col min="6679" max="6690" width="5.5" customWidth="1"/>
    <col min="6916" max="6916" width="5.625" customWidth="1"/>
    <col min="6917" max="6917" width="5.5" customWidth="1"/>
    <col min="6918" max="6918" width="10.875" customWidth="1"/>
    <col min="6919" max="6930" width="5.5" customWidth="1"/>
    <col min="6931" max="6931" width="8.125" customWidth="1"/>
    <col min="6932" max="6932" width="4.75" customWidth="1"/>
    <col min="6933" max="6933" width="5.5" customWidth="1"/>
    <col min="6934" max="6934" width="10.875" customWidth="1"/>
    <col min="6935" max="6946" width="5.5" customWidth="1"/>
    <col min="7172" max="7172" width="5.625" customWidth="1"/>
    <col min="7173" max="7173" width="5.5" customWidth="1"/>
    <col min="7174" max="7174" width="10.875" customWidth="1"/>
    <col min="7175" max="7186" width="5.5" customWidth="1"/>
    <col min="7187" max="7187" width="8.125" customWidth="1"/>
    <col min="7188" max="7188" width="4.75" customWidth="1"/>
    <col min="7189" max="7189" width="5.5" customWidth="1"/>
    <col min="7190" max="7190" width="10.875" customWidth="1"/>
    <col min="7191" max="7202" width="5.5" customWidth="1"/>
    <col min="7428" max="7428" width="5.625" customWidth="1"/>
    <col min="7429" max="7429" width="5.5" customWidth="1"/>
    <col min="7430" max="7430" width="10.875" customWidth="1"/>
    <col min="7431" max="7442" width="5.5" customWidth="1"/>
    <col min="7443" max="7443" width="8.125" customWidth="1"/>
    <col min="7444" max="7444" width="4.75" customWidth="1"/>
    <col min="7445" max="7445" width="5.5" customWidth="1"/>
    <col min="7446" max="7446" width="10.875" customWidth="1"/>
    <col min="7447" max="7458" width="5.5" customWidth="1"/>
    <col min="7684" max="7684" width="5.625" customWidth="1"/>
    <col min="7685" max="7685" width="5.5" customWidth="1"/>
    <col min="7686" max="7686" width="10.875" customWidth="1"/>
    <col min="7687" max="7698" width="5.5" customWidth="1"/>
    <col min="7699" max="7699" width="8.125" customWidth="1"/>
    <col min="7700" max="7700" width="4.75" customWidth="1"/>
    <col min="7701" max="7701" width="5.5" customWidth="1"/>
    <col min="7702" max="7702" width="10.875" customWidth="1"/>
    <col min="7703" max="7714" width="5.5" customWidth="1"/>
    <col min="7940" max="7940" width="5.625" customWidth="1"/>
    <col min="7941" max="7941" width="5.5" customWidth="1"/>
    <col min="7942" max="7942" width="10.875" customWidth="1"/>
    <col min="7943" max="7954" width="5.5" customWidth="1"/>
    <col min="7955" max="7955" width="8.125" customWidth="1"/>
    <col min="7956" max="7956" width="4.75" customWidth="1"/>
    <col min="7957" max="7957" width="5.5" customWidth="1"/>
    <col min="7958" max="7958" width="10.875" customWidth="1"/>
    <col min="7959" max="7970" width="5.5" customWidth="1"/>
    <col min="8196" max="8196" width="5.625" customWidth="1"/>
    <col min="8197" max="8197" width="5.5" customWidth="1"/>
    <col min="8198" max="8198" width="10.875" customWidth="1"/>
    <col min="8199" max="8210" width="5.5" customWidth="1"/>
    <col min="8211" max="8211" width="8.125" customWidth="1"/>
    <col min="8212" max="8212" width="4.75" customWidth="1"/>
    <col min="8213" max="8213" width="5.5" customWidth="1"/>
    <col min="8214" max="8214" width="10.875" customWidth="1"/>
    <col min="8215" max="8226" width="5.5" customWidth="1"/>
    <col min="8452" max="8452" width="5.625" customWidth="1"/>
    <col min="8453" max="8453" width="5.5" customWidth="1"/>
    <col min="8454" max="8454" width="10.875" customWidth="1"/>
    <col min="8455" max="8466" width="5.5" customWidth="1"/>
    <col min="8467" max="8467" width="8.125" customWidth="1"/>
    <col min="8468" max="8468" width="4.75" customWidth="1"/>
    <col min="8469" max="8469" width="5.5" customWidth="1"/>
    <col min="8470" max="8470" width="10.875" customWidth="1"/>
    <col min="8471" max="8482" width="5.5" customWidth="1"/>
    <col min="8708" max="8708" width="5.625" customWidth="1"/>
    <col min="8709" max="8709" width="5.5" customWidth="1"/>
    <col min="8710" max="8710" width="10.875" customWidth="1"/>
    <col min="8711" max="8722" width="5.5" customWidth="1"/>
    <col min="8723" max="8723" width="8.125" customWidth="1"/>
    <col min="8724" max="8724" width="4.75" customWidth="1"/>
    <col min="8725" max="8725" width="5.5" customWidth="1"/>
    <col min="8726" max="8726" width="10.875" customWidth="1"/>
    <col min="8727" max="8738" width="5.5" customWidth="1"/>
    <col min="8964" max="8964" width="5.625" customWidth="1"/>
    <col min="8965" max="8965" width="5.5" customWidth="1"/>
    <col min="8966" max="8966" width="10.875" customWidth="1"/>
    <col min="8967" max="8978" width="5.5" customWidth="1"/>
    <col min="8979" max="8979" width="8.125" customWidth="1"/>
    <col min="8980" max="8980" width="4.75" customWidth="1"/>
    <col min="8981" max="8981" width="5.5" customWidth="1"/>
    <col min="8982" max="8982" width="10.875" customWidth="1"/>
    <col min="8983" max="8994" width="5.5" customWidth="1"/>
    <col min="9220" max="9220" width="5.625" customWidth="1"/>
    <col min="9221" max="9221" width="5.5" customWidth="1"/>
    <col min="9222" max="9222" width="10.875" customWidth="1"/>
    <col min="9223" max="9234" width="5.5" customWidth="1"/>
    <col min="9235" max="9235" width="8.125" customWidth="1"/>
    <col min="9236" max="9236" width="4.75" customWidth="1"/>
    <col min="9237" max="9237" width="5.5" customWidth="1"/>
    <col min="9238" max="9238" width="10.875" customWidth="1"/>
    <col min="9239" max="9250" width="5.5" customWidth="1"/>
    <col min="9476" max="9476" width="5.625" customWidth="1"/>
    <col min="9477" max="9477" width="5.5" customWidth="1"/>
    <col min="9478" max="9478" width="10.875" customWidth="1"/>
    <col min="9479" max="9490" width="5.5" customWidth="1"/>
    <col min="9491" max="9491" width="8.125" customWidth="1"/>
    <col min="9492" max="9492" width="4.75" customWidth="1"/>
    <col min="9493" max="9493" width="5.5" customWidth="1"/>
    <col min="9494" max="9494" width="10.875" customWidth="1"/>
    <col min="9495" max="9506" width="5.5" customWidth="1"/>
    <col min="9732" max="9732" width="5.625" customWidth="1"/>
    <col min="9733" max="9733" width="5.5" customWidth="1"/>
    <col min="9734" max="9734" width="10.875" customWidth="1"/>
    <col min="9735" max="9746" width="5.5" customWidth="1"/>
    <col min="9747" max="9747" width="8.125" customWidth="1"/>
    <col min="9748" max="9748" width="4.75" customWidth="1"/>
    <col min="9749" max="9749" width="5.5" customWidth="1"/>
    <col min="9750" max="9750" width="10.875" customWidth="1"/>
    <col min="9751" max="9762" width="5.5" customWidth="1"/>
    <col min="9988" max="9988" width="5.625" customWidth="1"/>
    <col min="9989" max="9989" width="5.5" customWidth="1"/>
    <col min="9990" max="9990" width="10.875" customWidth="1"/>
    <col min="9991" max="10002" width="5.5" customWidth="1"/>
    <col min="10003" max="10003" width="8.125" customWidth="1"/>
    <col min="10004" max="10004" width="4.75" customWidth="1"/>
    <col min="10005" max="10005" width="5.5" customWidth="1"/>
    <col min="10006" max="10006" width="10.875" customWidth="1"/>
    <col min="10007" max="10018" width="5.5" customWidth="1"/>
    <col min="10244" max="10244" width="5.625" customWidth="1"/>
    <col min="10245" max="10245" width="5.5" customWidth="1"/>
    <col min="10246" max="10246" width="10.875" customWidth="1"/>
    <col min="10247" max="10258" width="5.5" customWidth="1"/>
    <col min="10259" max="10259" width="8.125" customWidth="1"/>
    <col min="10260" max="10260" width="4.75" customWidth="1"/>
    <col min="10261" max="10261" width="5.5" customWidth="1"/>
    <col min="10262" max="10262" width="10.875" customWidth="1"/>
    <col min="10263" max="10274" width="5.5" customWidth="1"/>
    <col min="10500" max="10500" width="5.625" customWidth="1"/>
    <col min="10501" max="10501" width="5.5" customWidth="1"/>
    <col min="10502" max="10502" width="10.875" customWidth="1"/>
    <col min="10503" max="10514" width="5.5" customWidth="1"/>
    <col min="10515" max="10515" width="8.125" customWidth="1"/>
    <col min="10516" max="10516" width="4.75" customWidth="1"/>
    <col min="10517" max="10517" width="5.5" customWidth="1"/>
    <col min="10518" max="10518" width="10.875" customWidth="1"/>
    <col min="10519" max="10530" width="5.5" customWidth="1"/>
    <col min="10756" max="10756" width="5.625" customWidth="1"/>
    <col min="10757" max="10757" width="5.5" customWidth="1"/>
    <col min="10758" max="10758" width="10.875" customWidth="1"/>
    <col min="10759" max="10770" width="5.5" customWidth="1"/>
    <col min="10771" max="10771" width="8.125" customWidth="1"/>
    <col min="10772" max="10772" width="4.75" customWidth="1"/>
    <col min="10773" max="10773" width="5.5" customWidth="1"/>
    <col min="10774" max="10774" width="10.875" customWidth="1"/>
    <col min="10775" max="10786" width="5.5" customWidth="1"/>
    <col min="11012" max="11012" width="5.625" customWidth="1"/>
    <col min="11013" max="11013" width="5.5" customWidth="1"/>
    <col min="11014" max="11014" width="10.875" customWidth="1"/>
    <col min="11015" max="11026" width="5.5" customWidth="1"/>
    <col min="11027" max="11027" width="8.125" customWidth="1"/>
    <col min="11028" max="11028" width="4.75" customWidth="1"/>
    <col min="11029" max="11029" width="5.5" customWidth="1"/>
    <col min="11030" max="11030" width="10.875" customWidth="1"/>
    <col min="11031" max="11042" width="5.5" customWidth="1"/>
    <col min="11268" max="11268" width="5.625" customWidth="1"/>
    <col min="11269" max="11269" width="5.5" customWidth="1"/>
    <col min="11270" max="11270" width="10.875" customWidth="1"/>
    <col min="11271" max="11282" width="5.5" customWidth="1"/>
    <col min="11283" max="11283" width="8.125" customWidth="1"/>
    <col min="11284" max="11284" width="4.75" customWidth="1"/>
    <col min="11285" max="11285" width="5.5" customWidth="1"/>
    <col min="11286" max="11286" width="10.875" customWidth="1"/>
    <col min="11287" max="11298" width="5.5" customWidth="1"/>
    <col min="11524" max="11524" width="5.625" customWidth="1"/>
    <col min="11525" max="11525" width="5.5" customWidth="1"/>
    <col min="11526" max="11526" width="10.875" customWidth="1"/>
    <col min="11527" max="11538" width="5.5" customWidth="1"/>
    <col min="11539" max="11539" width="8.125" customWidth="1"/>
    <col min="11540" max="11540" width="4.75" customWidth="1"/>
    <col min="11541" max="11541" width="5.5" customWidth="1"/>
    <col min="11542" max="11542" width="10.875" customWidth="1"/>
    <col min="11543" max="11554" width="5.5" customWidth="1"/>
    <col min="11780" max="11780" width="5.625" customWidth="1"/>
    <col min="11781" max="11781" width="5.5" customWidth="1"/>
    <col min="11782" max="11782" width="10.875" customWidth="1"/>
    <col min="11783" max="11794" width="5.5" customWidth="1"/>
    <col min="11795" max="11795" width="8.125" customWidth="1"/>
    <col min="11796" max="11796" width="4.75" customWidth="1"/>
    <col min="11797" max="11797" width="5.5" customWidth="1"/>
    <col min="11798" max="11798" width="10.875" customWidth="1"/>
    <col min="11799" max="11810" width="5.5" customWidth="1"/>
    <col min="12036" max="12036" width="5.625" customWidth="1"/>
    <col min="12037" max="12037" width="5.5" customWidth="1"/>
    <col min="12038" max="12038" width="10.875" customWidth="1"/>
    <col min="12039" max="12050" width="5.5" customWidth="1"/>
    <col min="12051" max="12051" width="8.125" customWidth="1"/>
    <col min="12052" max="12052" width="4.75" customWidth="1"/>
    <col min="12053" max="12053" width="5.5" customWidth="1"/>
    <col min="12054" max="12054" width="10.875" customWidth="1"/>
    <col min="12055" max="12066" width="5.5" customWidth="1"/>
    <col min="12292" max="12292" width="5.625" customWidth="1"/>
    <col min="12293" max="12293" width="5.5" customWidth="1"/>
    <col min="12294" max="12294" width="10.875" customWidth="1"/>
    <col min="12295" max="12306" width="5.5" customWidth="1"/>
    <col min="12307" max="12307" width="8.125" customWidth="1"/>
    <col min="12308" max="12308" width="4.75" customWidth="1"/>
    <col min="12309" max="12309" width="5.5" customWidth="1"/>
    <col min="12310" max="12310" width="10.875" customWidth="1"/>
    <col min="12311" max="12322" width="5.5" customWidth="1"/>
    <col min="12548" max="12548" width="5.625" customWidth="1"/>
    <col min="12549" max="12549" width="5.5" customWidth="1"/>
    <col min="12550" max="12550" width="10.875" customWidth="1"/>
    <col min="12551" max="12562" width="5.5" customWidth="1"/>
    <col min="12563" max="12563" width="8.125" customWidth="1"/>
    <col min="12564" max="12564" width="4.75" customWidth="1"/>
    <col min="12565" max="12565" width="5.5" customWidth="1"/>
    <col min="12566" max="12566" width="10.875" customWidth="1"/>
    <col min="12567" max="12578" width="5.5" customWidth="1"/>
    <col min="12804" max="12804" width="5.625" customWidth="1"/>
    <col min="12805" max="12805" width="5.5" customWidth="1"/>
    <col min="12806" max="12806" width="10.875" customWidth="1"/>
    <col min="12807" max="12818" width="5.5" customWidth="1"/>
    <col min="12819" max="12819" width="8.125" customWidth="1"/>
    <col min="12820" max="12820" width="4.75" customWidth="1"/>
    <col min="12821" max="12821" width="5.5" customWidth="1"/>
    <col min="12822" max="12822" width="10.875" customWidth="1"/>
    <col min="12823" max="12834" width="5.5" customWidth="1"/>
    <col min="13060" max="13060" width="5.625" customWidth="1"/>
    <col min="13061" max="13061" width="5.5" customWidth="1"/>
    <col min="13062" max="13062" width="10.875" customWidth="1"/>
    <col min="13063" max="13074" width="5.5" customWidth="1"/>
    <col min="13075" max="13075" width="8.125" customWidth="1"/>
    <col min="13076" max="13076" width="4.75" customWidth="1"/>
    <col min="13077" max="13077" width="5.5" customWidth="1"/>
    <col min="13078" max="13078" width="10.875" customWidth="1"/>
    <col min="13079" max="13090" width="5.5" customWidth="1"/>
    <col min="13316" max="13316" width="5.625" customWidth="1"/>
    <col min="13317" max="13317" width="5.5" customWidth="1"/>
    <col min="13318" max="13318" width="10.875" customWidth="1"/>
    <col min="13319" max="13330" width="5.5" customWidth="1"/>
    <col min="13331" max="13331" width="8.125" customWidth="1"/>
    <col min="13332" max="13332" width="4.75" customWidth="1"/>
    <col min="13333" max="13333" width="5.5" customWidth="1"/>
    <col min="13334" max="13334" width="10.875" customWidth="1"/>
    <col min="13335" max="13346" width="5.5" customWidth="1"/>
    <col min="13572" max="13572" width="5.625" customWidth="1"/>
    <col min="13573" max="13573" width="5.5" customWidth="1"/>
    <col min="13574" max="13574" width="10.875" customWidth="1"/>
    <col min="13575" max="13586" width="5.5" customWidth="1"/>
    <col min="13587" max="13587" width="8.125" customWidth="1"/>
    <col min="13588" max="13588" width="4.75" customWidth="1"/>
    <col min="13589" max="13589" width="5.5" customWidth="1"/>
    <col min="13590" max="13590" width="10.875" customWidth="1"/>
    <col min="13591" max="13602" width="5.5" customWidth="1"/>
    <col min="13828" max="13828" width="5.625" customWidth="1"/>
    <col min="13829" max="13829" width="5.5" customWidth="1"/>
    <col min="13830" max="13830" width="10.875" customWidth="1"/>
    <col min="13831" max="13842" width="5.5" customWidth="1"/>
    <col min="13843" max="13843" width="8.125" customWidth="1"/>
    <col min="13844" max="13844" width="4.75" customWidth="1"/>
    <col min="13845" max="13845" width="5.5" customWidth="1"/>
    <col min="13846" max="13846" width="10.875" customWidth="1"/>
    <col min="13847" max="13858" width="5.5" customWidth="1"/>
    <col min="14084" max="14084" width="5.625" customWidth="1"/>
    <col min="14085" max="14085" width="5.5" customWidth="1"/>
    <col min="14086" max="14086" width="10.875" customWidth="1"/>
    <col min="14087" max="14098" width="5.5" customWidth="1"/>
    <col min="14099" max="14099" width="8.125" customWidth="1"/>
    <col min="14100" max="14100" width="4.75" customWidth="1"/>
    <col min="14101" max="14101" width="5.5" customWidth="1"/>
    <col min="14102" max="14102" width="10.875" customWidth="1"/>
    <col min="14103" max="14114" width="5.5" customWidth="1"/>
    <col min="14340" max="14340" width="5.625" customWidth="1"/>
    <col min="14341" max="14341" width="5.5" customWidth="1"/>
    <col min="14342" max="14342" width="10.875" customWidth="1"/>
    <col min="14343" max="14354" width="5.5" customWidth="1"/>
    <col min="14355" max="14355" width="8.125" customWidth="1"/>
    <col min="14356" max="14356" width="4.75" customWidth="1"/>
    <col min="14357" max="14357" width="5.5" customWidth="1"/>
    <col min="14358" max="14358" width="10.875" customWidth="1"/>
    <col min="14359" max="14370" width="5.5" customWidth="1"/>
    <col min="14596" max="14596" width="5.625" customWidth="1"/>
    <col min="14597" max="14597" width="5.5" customWidth="1"/>
    <col min="14598" max="14598" width="10.875" customWidth="1"/>
    <col min="14599" max="14610" width="5.5" customWidth="1"/>
    <col min="14611" max="14611" width="8.125" customWidth="1"/>
    <col min="14612" max="14612" width="4.75" customWidth="1"/>
    <col min="14613" max="14613" width="5.5" customWidth="1"/>
    <col min="14614" max="14614" width="10.875" customWidth="1"/>
    <col min="14615" max="14626" width="5.5" customWidth="1"/>
    <col min="14852" max="14852" width="5.625" customWidth="1"/>
    <col min="14853" max="14853" width="5.5" customWidth="1"/>
    <col min="14854" max="14854" width="10.875" customWidth="1"/>
    <col min="14855" max="14866" width="5.5" customWidth="1"/>
    <col min="14867" max="14867" width="8.125" customWidth="1"/>
    <col min="14868" max="14868" width="4.75" customWidth="1"/>
    <col min="14869" max="14869" width="5.5" customWidth="1"/>
    <col min="14870" max="14870" width="10.875" customWidth="1"/>
    <col min="14871" max="14882" width="5.5" customWidth="1"/>
    <col min="15108" max="15108" width="5.625" customWidth="1"/>
    <col min="15109" max="15109" width="5.5" customWidth="1"/>
    <col min="15110" max="15110" width="10.875" customWidth="1"/>
    <col min="15111" max="15122" width="5.5" customWidth="1"/>
    <col min="15123" max="15123" width="8.125" customWidth="1"/>
    <col min="15124" max="15124" width="4.75" customWidth="1"/>
    <col min="15125" max="15125" width="5.5" customWidth="1"/>
    <col min="15126" max="15126" width="10.875" customWidth="1"/>
    <col min="15127" max="15138" width="5.5" customWidth="1"/>
    <col min="15364" max="15364" width="5.625" customWidth="1"/>
    <col min="15365" max="15365" width="5.5" customWidth="1"/>
    <col min="15366" max="15366" width="10.875" customWidth="1"/>
    <col min="15367" max="15378" width="5.5" customWidth="1"/>
    <col min="15379" max="15379" width="8.125" customWidth="1"/>
    <col min="15380" max="15380" width="4.75" customWidth="1"/>
    <col min="15381" max="15381" width="5.5" customWidth="1"/>
    <col min="15382" max="15382" width="10.875" customWidth="1"/>
    <col min="15383" max="15394" width="5.5" customWidth="1"/>
    <col min="15620" max="15620" width="5.625" customWidth="1"/>
    <col min="15621" max="15621" width="5.5" customWidth="1"/>
    <col min="15622" max="15622" width="10.875" customWidth="1"/>
    <col min="15623" max="15634" width="5.5" customWidth="1"/>
    <col min="15635" max="15635" width="8.125" customWidth="1"/>
    <col min="15636" max="15636" width="4.75" customWidth="1"/>
    <col min="15637" max="15637" width="5.5" customWidth="1"/>
    <col min="15638" max="15638" width="10.875" customWidth="1"/>
    <col min="15639" max="15650" width="5.5" customWidth="1"/>
    <col min="15876" max="15876" width="5.625" customWidth="1"/>
    <col min="15877" max="15877" width="5.5" customWidth="1"/>
    <col min="15878" max="15878" width="10.875" customWidth="1"/>
    <col min="15879" max="15890" width="5.5" customWidth="1"/>
    <col min="15891" max="15891" width="8.125" customWidth="1"/>
    <col min="15892" max="15892" width="4.75" customWidth="1"/>
    <col min="15893" max="15893" width="5.5" customWidth="1"/>
    <col min="15894" max="15894" width="10.875" customWidth="1"/>
    <col min="15895" max="15906" width="5.5" customWidth="1"/>
    <col min="16132" max="16132" width="5.625" customWidth="1"/>
    <col min="16133" max="16133" width="5.5" customWidth="1"/>
    <col min="16134" max="16134" width="10.875" customWidth="1"/>
    <col min="16135" max="16146" width="5.5" customWidth="1"/>
    <col min="16147" max="16147" width="8.125" customWidth="1"/>
    <col min="16148" max="16148" width="4.75" customWidth="1"/>
    <col min="16149" max="16149" width="5.5" customWidth="1"/>
    <col min="16150" max="16150" width="10.875" customWidth="1"/>
    <col min="16151" max="16162" width="5.5" customWidth="1"/>
  </cols>
  <sheetData>
    <row r="1" spans="1:36" ht="30.75" customHeight="1" x14ac:dyDescent="0.2">
      <c r="A1" t="s">
        <v>202</v>
      </c>
      <c r="B1" s="413" t="s">
        <v>183</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row>
    <row r="2" spans="1:36" ht="33.75" customHeight="1" thickBot="1" x14ac:dyDescent="0.25">
      <c r="B2" s="131"/>
      <c r="C2" s="230" t="s">
        <v>184</v>
      </c>
      <c r="D2" s="131"/>
      <c r="E2" s="131"/>
      <c r="F2" s="131"/>
      <c r="G2" s="131"/>
      <c r="H2" s="131"/>
      <c r="I2" s="198"/>
      <c r="J2" s="131"/>
      <c r="L2" s="131"/>
      <c r="M2" s="131"/>
      <c r="N2" s="131"/>
      <c r="O2" s="131"/>
      <c r="P2" s="131"/>
      <c r="Q2" s="131"/>
      <c r="R2" s="131"/>
      <c r="S2" s="131"/>
      <c r="T2" s="131"/>
      <c r="U2" s="335" t="s">
        <v>185</v>
      </c>
      <c r="V2" s="335"/>
      <c r="W2" s="131"/>
      <c r="X2" s="131"/>
      <c r="Y2" s="131"/>
      <c r="Z2" s="131"/>
      <c r="AA2" s="131"/>
      <c r="AB2" s="336" t="s">
        <v>214</v>
      </c>
      <c r="AC2" s="336"/>
      <c r="AD2" s="336"/>
      <c r="AE2" s="336"/>
      <c r="AF2" s="336"/>
      <c r="AG2" s="336"/>
      <c r="AH2" s="336"/>
    </row>
    <row r="3" spans="1:36" ht="15.75" customHeight="1" x14ac:dyDescent="0.15">
      <c r="B3" s="337" t="s">
        <v>69</v>
      </c>
      <c r="C3" s="340" t="s">
        <v>70</v>
      </c>
      <c r="D3" s="343" t="s">
        <v>118</v>
      </c>
      <c r="E3" s="344"/>
      <c r="F3" s="325" t="s">
        <v>3</v>
      </c>
      <c r="G3" s="319" t="s">
        <v>155</v>
      </c>
      <c r="H3" s="320"/>
      <c r="I3" s="321"/>
      <c r="J3" s="414" t="s">
        <v>186</v>
      </c>
      <c r="K3" s="415"/>
      <c r="L3" s="416"/>
      <c r="M3" s="319" t="s">
        <v>156</v>
      </c>
      <c r="N3" s="320"/>
      <c r="O3" s="320"/>
      <c r="P3" s="428" t="s">
        <v>187</v>
      </c>
      <c r="Q3" s="429"/>
      <c r="R3" s="430"/>
      <c r="S3" s="431"/>
      <c r="U3" s="337" t="s">
        <v>69</v>
      </c>
      <c r="V3" s="340" t="s">
        <v>70</v>
      </c>
      <c r="W3" s="343" t="s">
        <v>118</v>
      </c>
      <c r="X3" s="344"/>
      <c r="Y3" s="325" t="s">
        <v>3</v>
      </c>
      <c r="Z3" s="479" t="s">
        <v>210</v>
      </c>
      <c r="AA3" s="480"/>
      <c r="AB3" s="481"/>
      <c r="AC3" s="485" t="s">
        <v>211</v>
      </c>
      <c r="AD3" s="486"/>
      <c r="AE3" s="487"/>
      <c r="AF3" s="479" t="s">
        <v>212</v>
      </c>
      <c r="AG3" s="480"/>
      <c r="AH3" s="481"/>
    </row>
    <row r="4" spans="1:36" ht="30.75" customHeight="1" x14ac:dyDescent="0.15">
      <c r="B4" s="338"/>
      <c r="C4" s="341"/>
      <c r="D4" s="345"/>
      <c r="E4" s="346"/>
      <c r="F4" s="326"/>
      <c r="G4" s="322"/>
      <c r="H4" s="323"/>
      <c r="I4" s="324"/>
      <c r="J4" s="417"/>
      <c r="K4" s="418"/>
      <c r="L4" s="419"/>
      <c r="M4" s="322"/>
      <c r="N4" s="323"/>
      <c r="O4" s="323"/>
      <c r="P4" s="420" t="s">
        <v>188</v>
      </c>
      <c r="Q4" s="422" t="s">
        <v>189</v>
      </c>
      <c r="R4" s="424" t="s">
        <v>190</v>
      </c>
      <c r="S4" s="426" t="s">
        <v>189</v>
      </c>
      <c r="U4" s="338"/>
      <c r="V4" s="341"/>
      <c r="W4" s="345"/>
      <c r="X4" s="346"/>
      <c r="Y4" s="326"/>
      <c r="Z4" s="482"/>
      <c r="AA4" s="483"/>
      <c r="AB4" s="484"/>
      <c r="AC4" s="488"/>
      <c r="AD4" s="489"/>
      <c r="AE4" s="490"/>
      <c r="AF4" s="482"/>
      <c r="AG4" s="483"/>
      <c r="AH4" s="484"/>
      <c r="AJ4" t="s">
        <v>167</v>
      </c>
    </row>
    <row r="5" spans="1:36" ht="17.100000000000001" customHeight="1" thickBot="1" x14ac:dyDescent="0.2">
      <c r="B5" s="339"/>
      <c r="C5" s="342"/>
      <c r="D5" s="347"/>
      <c r="E5" s="348"/>
      <c r="F5" s="327"/>
      <c r="G5" s="132" t="s">
        <v>78</v>
      </c>
      <c r="H5" s="125" t="s">
        <v>79</v>
      </c>
      <c r="I5" s="133" t="s">
        <v>80</v>
      </c>
      <c r="J5" s="132" t="s">
        <v>78</v>
      </c>
      <c r="K5" s="125" t="s">
        <v>79</v>
      </c>
      <c r="L5" s="133" t="s">
        <v>80</v>
      </c>
      <c r="M5" s="132" t="s">
        <v>78</v>
      </c>
      <c r="N5" s="125" t="s">
        <v>79</v>
      </c>
      <c r="O5" s="240" t="s">
        <v>80</v>
      </c>
      <c r="P5" s="421"/>
      <c r="Q5" s="423"/>
      <c r="R5" s="425"/>
      <c r="S5" s="427"/>
      <c r="U5" s="339"/>
      <c r="V5" s="342"/>
      <c r="W5" s="347"/>
      <c r="X5" s="348"/>
      <c r="Y5" s="327"/>
      <c r="Z5" s="132" t="s">
        <v>78</v>
      </c>
      <c r="AA5" s="125" t="s">
        <v>79</v>
      </c>
      <c r="AB5" s="133" t="s">
        <v>80</v>
      </c>
      <c r="AC5" s="132" t="s">
        <v>78</v>
      </c>
      <c r="AD5" s="125" t="s">
        <v>79</v>
      </c>
      <c r="AE5" s="133" t="s">
        <v>80</v>
      </c>
      <c r="AF5" s="132" t="s">
        <v>78</v>
      </c>
      <c r="AG5" s="125" t="s">
        <v>79</v>
      </c>
      <c r="AH5" s="133" t="s">
        <v>80</v>
      </c>
    </row>
    <row r="6" spans="1:36" ht="18" customHeight="1" thickTop="1" x14ac:dyDescent="0.15">
      <c r="B6" s="369" t="s">
        <v>123</v>
      </c>
      <c r="C6" s="363" t="s">
        <v>89</v>
      </c>
      <c r="D6" s="134" t="s">
        <v>112</v>
      </c>
      <c r="E6" s="135">
        <v>19</v>
      </c>
      <c r="F6" s="356">
        <v>4</v>
      </c>
      <c r="G6" s="136"/>
      <c r="H6" s="137"/>
      <c r="I6" s="138"/>
      <c r="J6" s="136"/>
      <c r="K6" s="137">
        <v>4</v>
      </c>
      <c r="L6" s="138"/>
      <c r="M6" s="136"/>
      <c r="N6" s="137"/>
      <c r="O6" s="138"/>
      <c r="P6" s="441">
        <v>4</v>
      </c>
      <c r="Q6" s="442">
        <v>2</v>
      </c>
      <c r="R6" s="443">
        <v>4</v>
      </c>
      <c r="S6" s="432">
        <v>1</v>
      </c>
      <c r="U6" s="369" t="s">
        <v>123</v>
      </c>
      <c r="V6" s="363" t="s">
        <v>89</v>
      </c>
      <c r="W6" s="134" t="s">
        <v>112</v>
      </c>
      <c r="X6" s="135">
        <v>19</v>
      </c>
      <c r="Y6" s="356">
        <v>2</v>
      </c>
      <c r="Z6" s="136"/>
      <c r="AA6" s="241">
        <v>2</v>
      </c>
      <c r="AB6" s="138"/>
      <c r="AC6" s="136">
        <v>2</v>
      </c>
      <c r="AD6" s="242"/>
      <c r="AE6" s="138"/>
      <c r="AF6" s="136"/>
      <c r="AG6" s="242"/>
      <c r="AH6" s="243" t="s">
        <v>91</v>
      </c>
    </row>
    <row r="7" spans="1:36" ht="18" customHeight="1" x14ac:dyDescent="0.15">
      <c r="B7" s="357"/>
      <c r="C7" s="360"/>
      <c r="D7" s="139" t="s">
        <v>114</v>
      </c>
      <c r="E7" s="140">
        <v>7</v>
      </c>
      <c r="F7" s="357"/>
      <c r="G7" s="141"/>
      <c r="H7" s="142">
        <v>4</v>
      </c>
      <c r="I7" s="143"/>
      <c r="J7" s="141"/>
      <c r="K7" s="142"/>
      <c r="L7" s="143" t="s">
        <v>131</v>
      </c>
      <c r="M7" s="141">
        <v>4</v>
      </c>
      <c r="N7" s="142"/>
      <c r="O7" s="143"/>
      <c r="P7" s="435"/>
      <c r="Q7" s="437"/>
      <c r="R7" s="444"/>
      <c r="S7" s="433"/>
      <c r="U7" s="357"/>
      <c r="V7" s="360"/>
      <c r="W7" s="139" t="s">
        <v>114</v>
      </c>
      <c r="X7" s="140">
        <v>7</v>
      </c>
      <c r="Y7" s="357"/>
      <c r="Z7" s="141">
        <v>2</v>
      </c>
      <c r="AA7" s="244"/>
      <c r="AB7" s="143"/>
      <c r="AC7" s="141"/>
      <c r="AD7" s="245">
        <v>2</v>
      </c>
      <c r="AE7" s="143"/>
      <c r="AF7" s="141"/>
      <c r="AG7" s="245"/>
      <c r="AH7" s="246">
        <v>2</v>
      </c>
    </row>
    <row r="8" spans="1:36" ht="18" customHeight="1" x14ac:dyDescent="0.15">
      <c r="B8" s="357"/>
      <c r="C8" s="359" t="s">
        <v>90</v>
      </c>
      <c r="D8" s="144" t="s">
        <v>112</v>
      </c>
      <c r="E8" s="145">
        <v>15</v>
      </c>
      <c r="F8" s="357"/>
      <c r="G8" s="146"/>
      <c r="H8" s="147"/>
      <c r="I8" s="148">
        <v>4</v>
      </c>
      <c r="J8" s="146">
        <v>4</v>
      </c>
      <c r="K8" s="147"/>
      <c r="L8" s="148"/>
      <c r="M8" s="146"/>
      <c r="N8" s="147"/>
      <c r="O8" s="247"/>
      <c r="P8" s="434" t="s">
        <v>130</v>
      </c>
      <c r="Q8" s="436">
        <v>2</v>
      </c>
      <c r="R8" s="438" t="s">
        <v>130</v>
      </c>
      <c r="S8" s="440">
        <v>1</v>
      </c>
      <c r="U8" s="357"/>
      <c r="V8" s="359" t="s">
        <v>90</v>
      </c>
      <c r="W8" s="144" t="s">
        <v>112</v>
      </c>
      <c r="X8" s="145">
        <v>15</v>
      </c>
      <c r="Y8" s="357"/>
      <c r="Z8" s="146"/>
      <c r="AA8" s="248"/>
      <c r="AB8" s="148">
        <v>2</v>
      </c>
      <c r="AC8" s="146"/>
      <c r="AD8" s="249"/>
      <c r="AE8" s="148"/>
      <c r="AF8" s="146"/>
      <c r="AG8" s="249">
        <v>2</v>
      </c>
      <c r="AH8" s="247"/>
    </row>
    <row r="9" spans="1:36" ht="18" customHeight="1" x14ac:dyDescent="0.15">
      <c r="B9" s="357"/>
      <c r="C9" s="360"/>
      <c r="D9" s="139" t="s">
        <v>127</v>
      </c>
      <c r="E9" s="140">
        <v>12</v>
      </c>
      <c r="F9" s="357"/>
      <c r="G9" s="141">
        <v>4</v>
      </c>
      <c r="H9" s="142"/>
      <c r="I9" s="143"/>
      <c r="J9" s="141"/>
      <c r="K9" s="142">
        <v>4</v>
      </c>
      <c r="L9" s="143"/>
      <c r="M9" s="150"/>
      <c r="N9" s="62"/>
      <c r="O9" s="143">
        <v>4</v>
      </c>
      <c r="P9" s="435"/>
      <c r="Q9" s="437"/>
      <c r="R9" s="439"/>
      <c r="S9" s="433"/>
      <c r="U9" s="357"/>
      <c r="V9" s="360"/>
      <c r="W9" s="139" t="s">
        <v>127</v>
      </c>
      <c r="X9" s="140">
        <v>12</v>
      </c>
      <c r="Y9" s="357"/>
      <c r="Z9" s="141"/>
      <c r="AA9" s="244">
        <v>2</v>
      </c>
      <c r="AB9" s="143"/>
      <c r="AC9" s="141"/>
      <c r="AD9" s="245"/>
      <c r="AE9" s="143">
        <v>2</v>
      </c>
      <c r="AF9" s="150"/>
      <c r="AG9" s="245"/>
      <c r="AH9" s="246"/>
    </row>
    <row r="10" spans="1:36" ht="18" customHeight="1" x14ac:dyDescent="0.15">
      <c r="B10" s="357"/>
      <c r="C10" s="359" t="s">
        <v>92</v>
      </c>
      <c r="D10" s="144" t="s">
        <v>112</v>
      </c>
      <c r="E10" s="145">
        <v>24</v>
      </c>
      <c r="F10" s="357"/>
      <c r="G10" s="146"/>
      <c r="H10" s="475">
        <v>4</v>
      </c>
      <c r="I10" s="148"/>
      <c r="J10" s="146"/>
      <c r="K10" s="147"/>
      <c r="L10" s="148"/>
      <c r="M10" s="146"/>
      <c r="N10" s="147"/>
      <c r="O10" s="148" t="s">
        <v>151</v>
      </c>
      <c r="P10" s="434" t="s">
        <v>177</v>
      </c>
      <c r="Q10" s="436">
        <v>2</v>
      </c>
      <c r="R10" s="438"/>
      <c r="S10" s="440">
        <v>0</v>
      </c>
      <c r="U10" s="357"/>
      <c r="V10" s="359" t="s">
        <v>92</v>
      </c>
      <c r="W10" s="144" t="s">
        <v>112</v>
      </c>
      <c r="X10" s="145">
        <v>24</v>
      </c>
      <c r="Y10" s="357"/>
      <c r="Z10" s="146"/>
      <c r="AA10" s="248"/>
      <c r="AB10" s="148" t="s">
        <v>128</v>
      </c>
      <c r="AC10" s="146"/>
      <c r="AD10" s="249">
        <v>2</v>
      </c>
      <c r="AE10" s="148"/>
      <c r="AF10" s="146">
        <v>2</v>
      </c>
      <c r="AG10" s="249"/>
      <c r="AH10" s="247"/>
      <c r="AJ10" t="s">
        <v>167</v>
      </c>
    </row>
    <row r="11" spans="1:36" ht="18" customHeight="1" thickBot="1" x14ac:dyDescent="0.2">
      <c r="B11" s="370"/>
      <c r="C11" s="342"/>
      <c r="D11" s="152" t="s">
        <v>127</v>
      </c>
      <c r="E11" s="153">
        <v>10</v>
      </c>
      <c r="F11" s="358"/>
      <c r="G11" s="154"/>
      <c r="H11" s="155"/>
      <c r="I11" s="156" t="s">
        <v>131</v>
      </c>
      <c r="J11" s="157"/>
      <c r="K11" s="155"/>
      <c r="L11" s="156">
        <v>4</v>
      </c>
      <c r="M11" s="157"/>
      <c r="N11" s="199" t="s">
        <v>157</v>
      </c>
      <c r="O11" s="156"/>
      <c r="P11" s="445"/>
      <c r="Q11" s="446"/>
      <c r="R11" s="447"/>
      <c r="S11" s="448"/>
      <c r="U11" s="370"/>
      <c r="V11" s="342"/>
      <c r="W11" s="152" t="s">
        <v>127</v>
      </c>
      <c r="X11" s="153">
        <v>10</v>
      </c>
      <c r="Y11" s="358"/>
      <c r="Z11" s="157"/>
      <c r="AA11" s="250"/>
      <c r="AB11" s="156"/>
      <c r="AC11" s="157"/>
      <c r="AD11" s="251"/>
      <c r="AE11" s="156" t="s">
        <v>128</v>
      </c>
      <c r="AF11" s="157"/>
      <c r="AG11" s="252" t="s">
        <v>180</v>
      </c>
      <c r="AH11" s="253"/>
    </row>
    <row r="12" spans="1:36" ht="18" customHeight="1" thickTop="1" x14ac:dyDescent="0.15">
      <c r="B12" s="369" t="s">
        <v>132</v>
      </c>
      <c r="C12" s="363" t="s">
        <v>94</v>
      </c>
      <c r="D12" s="134" t="s">
        <v>112</v>
      </c>
      <c r="E12" s="158">
        <v>25</v>
      </c>
      <c r="F12" s="371">
        <v>5</v>
      </c>
      <c r="G12" s="136">
        <v>5</v>
      </c>
      <c r="H12" s="161"/>
      <c r="I12" s="160"/>
      <c r="J12" s="165"/>
      <c r="K12" s="161"/>
      <c r="L12" s="160">
        <v>5</v>
      </c>
      <c r="M12" s="146"/>
      <c r="N12" s="137"/>
      <c r="O12" s="160"/>
      <c r="P12" s="491" t="s">
        <v>126</v>
      </c>
      <c r="Q12" s="492">
        <v>2</v>
      </c>
      <c r="R12" s="493" t="s">
        <v>126</v>
      </c>
      <c r="S12" s="494">
        <v>1</v>
      </c>
      <c r="T12" s="495"/>
      <c r="U12" s="369" t="s">
        <v>132</v>
      </c>
      <c r="V12" s="496" t="s">
        <v>94</v>
      </c>
      <c r="W12" s="497" t="s">
        <v>112</v>
      </c>
      <c r="X12" s="158">
        <v>25</v>
      </c>
      <c r="Y12" s="529">
        <v>4</v>
      </c>
      <c r="Z12" s="136"/>
      <c r="AA12" s="254">
        <v>4</v>
      </c>
      <c r="AB12" s="160"/>
      <c r="AC12" s="165"/>
      <c r="AD12" s="255"/>
      <c r="AE12" s="160" t="s">
        <v>125</v>
      </c>
      <c r="AF12" s="146"/>
      <c r="AG12" s="255">
        <v>4</v>
      </c>
      <c r="AH12" s="256"/>
    </row>
    <row r="13" spans="1:36" ht="18" customHeight="1" x14ac:dyDescent="0.15">
      <c r="B13" s="357"/>
      <c r="C13" s="360"/>
      <c r="D13" s="139" t="s">
        <v>127</v>
      </c>
      <c r="E13" s="162">
        <v>14</v>
      </c>
      <c r="F13" s="357"/>
      <c r="G13" s="141"/>
      <c r="H13" s="142"/>
      <c r="I13" s="143" t="s">
        <v>131</v>
      </c>
      <c r="J13" s="141"/>
      <c r="K13" s="142">
        <v>5</v>
      </c>
      <c r="L13" s="143"/>
      <c r="M13" s="141">
        <v>5</v>
      </c>
      <c r="N13" s="142"/>
      <c r="O13" s="143"/>
      <c r="P13" s="498"/>
      <c r="Q13" s="499"/>
      <c r="R13" s="500"/>
      <c r="S13" s="501"/>
      <c r="T13" s="495"/>
      <c r="U13" s="357"/>
      <c r="V13" s="502"/>
      <c r="W13" s="503" t="s">
        <v>127</v>
      </c>
      <c r="X13" s="162">
        <v>14</v>
      </c>
      <c r="Y13" s="530"/>
      <c r="Z13" s="141"/>
      <c r="AA13" s="244"/>
      <c r="AB13" s="143" t="s">
        <v>128</v>
      </c>
      <c r="AC13" s="141"/>
      <c r="AD13" s="257" t="s">
        <v>164</v>
      </c>
      <c r="AE13" s="143"/>
      <c r="AF13" s="141">
        <v>4</v>
      </c>
      <c r="AG13" s="245"/>
      <c r="AH13" s="246"/>
    </row>
    <row r="14" spans="1:36" ht="18" customHeight="1" x14ac:dyDescent="0.15">
      <c r="B14" s="357"/>
      <c r="C14" s="359" t="s">
        <v>95</v>
      </c>
      <c r="D14" s="144" t="s">
        <v>112</v>
      </c>
      <c r="E14" s="164">
        <v>3</v>
      </c>
      <c r="F14" s="357"/>
      <c r="G14" s="165"/>
      <c r="H14" s="161">
        <v>5</v>
      </c>
      <c r="I14" s="160"/>
      <c r="J14" s="165"/>
      <c r="K14" s="161"/>
      <c r="L14" s="160"/>
      <c r="M14" s="165" t="s">
        <v>131</v>
      </c>
      <c r="N14" s="167"/>
      <c r="O14" s="160">
        <v>5</v>
      </c>
      <c r="P14" s="504" t="s">
        <v>126</v>
      </c>
      <c r="Q14" s="505">
        <v>1</v>
      </c>
      <c r="R14" s="506"/>
      <c r="S14" s="507">
        <v>0</v>
      </c>
      <c r="T14" s="495"/>
      <c r="U14" s="357"/>
      <c r="V14" s="508" t="s">
        <v>95</v>
      </c>
      <c r="W14" s="509" t="s">
        <v>112</v>
      </c>
      <c r="X14" s="164">
        <v>3</v>
      </c>
      <c r="Y14" s="530"/>
      <c r="Z14" s="165"/>
      <c r="AA14" s="254"/>
      <c r="AB14" s="160">
        <v>4</v>
      </c>
      <c r="AC14" s="165"/>
      <c r="AD14" s="255"/>
      <c r="AE14" s="160"/>
      <c r="AF14" s="165"/>
      <c r="AG14" s="258"/>
      <c r="AH14" s="256"/>
    </row>
    <row r="15" spans="1:36" ht="18" customHeight="1" x14ac:dyDescent="0.15">
      <c r="B15" s="357"/>
      <c r="C15" s="360"/>
      <c r="D15" s="139" t="s">
        <v>127</v>
      </c>
      <c r="E15" s="162">
        <v>3</v>
      </c>
      <c r="F15" s="357"/>
      <c r="G15" s="141"/>
      <c r="H15" s="142"/>
      <c r="I15" s="143"/>
      <c r="J15" s="141"/>
      <c r="K15" s="142"/>
      <c r="L15" s="143" t="s">
        <v>151</v>
      </c>
      <c r="M15" s="141"/>
      <c r="N15" s="184" t="s">
        <v>158</v>
      </c>
      <c r="O15" s="143"/>
      <c r="P15" s="498"/>
      <c r="Q15" s="499"/>
      <c r="R15" s="500"/>
      <c r="S15" s="501"/>
      <c r="T15" s="495"/>
      <c r="U15" s="357"/>
      <c r="V15" s="502"/>
      <c r="W15" s="503" t="s">
        <v>127</v>
      </c>
      <c r="X15" s="162">
        <v>3</v>
      </c>
      <c r="Y15" s="530"/>
      <c r="Z15" s="141"/>
      <c r="AA15" s="244"/>
      <c r="AB15" s="143"/>
      <c r="AC15" s="141">
        <v>4</v>
      </c>
      <c r="AD15" s="245"/>
      <c r="AE15" s="143"/>
      <c r="AF15" s="141"/>
      <c r="AG15" s="245">
        <v>4</v>
      </c>
      <c r="AH15" s="246" t="s">
        <v>128</v>
      </c>
    </row>
    <row r="16" spans="1:36" ht="18" customHeight="1" x14ac:dyDescent="0.15">
      <c r="B16" s="357"/>
      <c r="C16" s="359" t="s">
        <v>96</v>
      </c>
      <c r="D16" s="144" t="s">
        <v>112</v>
      </c>
      <c r="E16" s="145">
        <v>7</v>
      </c>
      <c r="F16" s="357"/>
      <c r="G16" s="146"/>
      <c r="H16" s="147"/>
      <c r="I16" s="148">
        <v>5</v>
      </c>
      <c r="J16" s="146"/>
      <c r="K16" s="161">
        <v>5</v>
      </c>
      <c r="L16" s="148"/>
      <c r="M16" s="146"/>
      <c r="N16" s="147"/>
      <c r="O16" s="148"/>
      <c r="P16" s="504" t="s">
        <v>178</v>
      </c>
      <c r="Q16" s="505">
        <v>1</v>
      </c>
      <c r="R16" s="506"/>
      <c r="S16" s="507">
        <v>0</v>
      </c>
      <c r="T16" s="495"/>
      <c r="U16" s="357"/>
      <c r="V16" s="508" t="s">
        <v>96</v>
      </c>
      <c r="W16" s="509" t="s">
        <v>112</v>
      </c>
      <c r="X16" s="145">
        <v>7</v>
      </c>
      <c r="Y16" s="530"/>
      <c r="Z16" s="146">
        <v>4</v>
      </c>
      <c r="AA16" s="248"/>
      <c r="AB16" s="148"/>
      <c r="AC16" s="146"/>
      <c r="AD16" s="255">
        <v>4</v>
      </c>
      <c r="AE16" s="148"/>
      <c r="AF16" s="146"/>
      <c r="AG16" s="249"/>
      <c r="AH16" s="247">
        <v>4</v>
      </c>
    </row>
    <row r="17" spans="2:34" ht="18" customHeight="1" thickBot="1" x14ac:dyDescent="0.2">
      <c r="B17" s="370"/>
      <c r="C17" s="342"/>
      <c r="D17" s="169" t="s">
        <v>127</v>
      </c>
      <c r="E17" s="170">
        <v>2</v>
      </c>
      <c r="F17" s="358"/>
      <c r="G17" s="157"/>
      <c r="H17" s="155">
        <v>5</v>
      </c>
      <c r="I17" s="156"/>
      <c r="J17" s="154">
        <v>5</v>
      </c>
      <c r="K17" s="177"/>
      <c r="L17" s="181"/>
      <c r="M17" s="157"/>
      <c r="N17" s="155"/>
      <c r="O17" s="156" t="s">
        <v>131</v>
      </c>
      <c r="P17" s="510"/>
      <c r="Q17" s="511"/>
      <c r="R17" s="512"/>
      <c r="S17" s="513"/>
      <c r="T17" s="495"/>
      <c r="U17" s="370"/>
      <c r="V17" s="514"/>
      <c r="W17" s="515" t="s">
        <v>127</v>
      </c>
      <c r="X17" s="170">
        <v>2</v>
      </c>
      <c r="Y17" s="531"/>
      <c r="Z17" s="157"/>
      <c r="AA17" s="250">
        <v>4</v>
      </c>
      <c r="AB17" s="156"/>
      <c r="AC17" s="157"/>
      <c r="AD17" s="251"/>
      <c r="AE17" s="156">
        <v>4</v>
      </c>
      <c r="AF17" s="157"/>
      <c r="AG17" s="251"/>
      <c r="AH17" s="253"/>
    </row>
    <row r="18" spans="2:34" ht="18" customHeight="1" thickTop="1" x14ac:dyDescent="0.15">
      <c r="B18" s="369" t="s">
        <v>138</v>
      </c>
      <c r="C18" s="363" t="s">
        <v>98</v>
      </c>
      <c r="D18" s="173" t="s">
        <v>112</v>
      </c>
      <c r="E18" s="174">
        <v>58</v>
      </c>
      <c r="F18" s="356" t="s">
        <v>133</v>
      </c>
      <c r="G18" s="165"/>
      <c r="H18" s="161" t="s">
        <v>139</v>
      </c>
      <c r="I18" s="175"/>
      <c r="J18" s="200" t="s">
        <v>131</v>
      </c>
      <c r="K18" s="201"/>
      <c r="L18" s="202" t="s">
        <v>139</v>
      </c>
      <c r="M18" s="176"/>
      <c r="N18" s="137"/>
      <c r="O18" s="160"/>
      <c r="P18" s="477" t="s">
        <v>199</v>
      </c>
      <c r="Q18" s="532">
        <v>2</v>
      </c>
      <c r="R18" s="533" t="s">
        <v>141</v>
      </c>
      <c r="S18" s="534">
        <v>1</v>
      </c>
      <c r="T18" s="516"/>
      <c r="U18" s="369" t="s">
        <v>138</v>
      </c>
      <c r="V18" s="496" t="s">
        <v>98</v>
      </c>
      <c r="W18" s="517" t="s">
        <v>112</v>
      </c>
      <c r="X18" s="174">
        <v>58</v>
      </c>
      <c r="Y18" s="356">
        <v>5</v>
      </c>
      <c r="Z18" s="165"/>
      <c r="AA18" s="260" t="s">
        <v>129</v>
      </c>
      <c r="AB18" s="138"/>
      <c r="AC18" s="518">
        <v>5</v>
      </c>
      <c r="AD18" s="242"/>
      <c r="AE18" s="138">
        <v>5</v>
      </c>
      <c r="AF18" s="176"/>
      <c r="AG18" s="242">
        <v>5</v>
      </c>
      <c r="AH18" s="256"/>
    </row>
    <row r="19" spans="2:34" ht="18" customHeight="1" x14ac:dyDescent="0.15">
      <c r="B19" s="357"/>
      <c r="C19" s="360"/>
      <c r="D19" s="139" t="s">
        <v>127</v>
      </c>
      <c r="E19" s="162">
        <v>29</v>
      </c>
      <c r="F19" s="375"/>
      <c r="G19" s="141" t="s">
        <v>139</v>
      </c>
      <c r="H19" s="177"/>
      <c r="I19" s="178"/>
      <c r="J19" s="203"/>
      <c r="K19" s="204" t="s">
        <v>139</v>
      </c>
      <c r="L19" s="205"/>
      <c r="M19" s="163" t="s">
        <v>139</v>
      </c>
      <c r="N19" s="142"/>
      <c r="O19" s="143"/>
      <c r="P19" s="519" t="s">
        <v>150</v>
      </c>
      <c r="Q19" s="520">
        <v>2</v>
      </c>
      <c r="R19" s="521" t="s">
        <v>150</v>
      </c>
      <c r="S19" s="522">
        <v>1</v>
      </c>
      <c r="T19" s="516"/>
      <c r="U19" s="357"/>
      <c r="V19" s="502"/>
      <c r="W19" s="503" t="s">
        <v>127</v>
      </c>
      <c r="X19" s="162">
        <v>29</v>
      </c>
      <c r="Y19" s="375"/>
      <c r="Z19" s="141"/>
      <c r="AA19" s="261">
        <v>5</v>
      </c>
      <c r="AB19" s="143"/>
      <c r="AC19" s="163"/>
      <c r="AD19" s="523">
        <v>5</v>
      </c>
      <c r="AE19" s="143"/>
      <c r="AF19" s="163"/>
      <c r="AG19" s="245"/>
      <c r="AH19" s="246">
        <v>5</v>
      </c>
    </row>
    <row r="20" spans="2:34" ht="18" customHeight="1" x14ac:dyDescent="0.15">
      <c r="B20" s="357"/>
      <c r="C20" s="359" t="s">
        <v>38</v>
      </c>
      <c r="D20" s="144" t="s">
        <v>112</v>
      </c>
      <c r="E20" s="145">
        <v>15</v>
      </c>
      <c r="F20" s="375"/>
      <c r="G20" s="146"/>
      <c r="H20" s="147"/>
      <c r="I20" s="179" t="s">
        <v>139</v>
      </c>
      <c r="J20" s="206"/>
      <c r="K20" s="161" t="s">
        <v>207</v>
      </c>
      <c r="L20" s="208"/>
      <c r="M20" s="168"/>
      <c r="N20" s="147"/>
      <c r="O20" s="148" t="s">
        <v>139</v>
      </c>
      <c r="P20" s="504" t="s">
        <v>136</v>
      </c>
      <c r="Q20" s="505">
        <v>1</v>
      </c>
      <c r="R20" s="506" t="s">
        <v>136</v>
      </c>
      <c r="S20" s="507">
        <v>1</v>
      </c>
      <c r="T20" s="516"/>
      <c r="U20" s="357"/>
      <c r="V20" s="508" t="s">
        <v>38</v>
      </c>
      <c r="W20" s="509" t="s">
        <v>112</v>
      </c>
      <c r="X20" s="145">
        <v>15</v>
      </c>
      <c r="Y20" s="375"/>
      <c r="Z20" s="146"/>
      <c r="AA20" s="248"/>
      <c r="AB20" s="148">
        <v>5</v>
      </c>
      <c r="AC20" s="168"/>
      <c r="AD20" s="255">
        <v>5</v>
      </c>
      <c r="AE20" s="148"/>
      <c r="AF20" s="168">
        <v>5</v>
      </c>
      <c r="AG20" s="249"/>
      <c r="AH20" s="247"/>
    </row>
    <row r="21" spans="2:34" ht="18" customHeight="1" thickBot="1" x14ac:dyDescent="0.2">
      <c r="B21" s="370"/>
      <c r="C21" s="342"/>
      <c r="D21" s="152" t="s">
        <v>127</v>
      </c>
      <c r="E21" s="153">
        <v>8</v>
      </c>
      <c r="F21" s="376"/>
      <c r="G21" s="154"/>
      <c r="H21" s="177" t="s">
        <v>139</v>
      </c>
      <c r="I21" s="182"/>
      <c r="J21" s="209" t="s">
        <v>139</v>
      </c>
      <c r="K21" s="177"/>
      <c r="L21" s="210"/>
      <c r="M21" s="188"/>
      <c r="N21" s="211" t="s">
        <v>159</v>
      </c>
      <c r="O21" s="181"/>
      <c r="P21" s="524"/>
      <c r="Q21" s="525"/>
      <c r="R21" s="526"/>
      <c r="S21" s="527"/>
      <c r="T21" s="516"/>
      <c r="U21" s="370"/>
      <c r="V21" s="514"/>
      <c r="W21" s="528" t="s">
        <v>127</v>
      </c>
      <c r="X21" s="153">
        <v>8</v>
      </c>
      <c r="Y21" s="376"/>
      <c r="Z21" s="157">
        <v>5</v>
      </c>
      <c r="AA21" s="261"/>
      <c r="AB21" s="156"/>
      <c r="AC21" s="172" t="s">
        <v>128</v>
      </c>
      <c r="AD21" s="251"/>
      <c r="AE21" s="156"/>
      <c r="AF21" s="172"/>
      <c r="AG21" s="251">
        <v>5</v>
      </c>
      <c r="AH21" s="262"/>
    </row>
    <row r="22" spans="2:34" ht="18" customHeight="1" thickTop="1" x14ac:dyDescent="0.15">
      <c r="B22" s="369" t="s">
        <v>140</v>
      </c>
      <c r="C22" s="363" t="s">
        <v>100</v>
      </c>
      <c r="D22" s="134" t="s">
        <v>112</v>
      </c>
      <c r="E22" s="135">
        <v>5</v>
      </c>
      <c r="F22" s="371">
        <v>3</v>
      </c>
      <c r="G22" s="136"/>
      <c r="H22" s="137">
        <v>3</v>
      </c>
      <c r="I22" s="138"/>
      <c r="J22" s="136"/>
      <c r="K22" s="137"/>
      <c r="L22" s="138"/>
      <c r="M22" s="136"/>
      <c r="N22" s="137"/>
      <c r="O22" s="138">
        <v>3</v>
      </c>
      <c r="P22" s="441">
        <v>3</v>
      </c>
      <c r="Q22" s="456">
        <v>1</v>
      </c>
      <c r="R22" s="457">
        <v>3</v>
      </c>
      <c r="S22" s="455">
        <v>1</v>
      </c>
      <c r="T22" s="259"/>
      <c r="U22" s="369" t="s">
        <v>140</v>
      </c>
      <c r="V22" s="363" t="s">
        <v>100</v>
      </c>
      <c r="W22" s="134" t="s">
        <v>112</v>
      </c>
      <c r="X22" s="135">
        <v>5</v>
      </c>
      <c r="Y22" s="371" t="s">
        <v>136</v>
      </c>
      <c r="Z22" s="136"/>
      <c r="AA22" s="241"/>
      <c r="AB22" s="138" t="s">
        <v>32</v>
      </c>
      <c r="AC22" s="165"/>
      <c r="AD22" s="255" t="s">
        <v>32</v>
      </c>
      <c r="AE22" s="160"/>
      <c r="AF22" s="136"/>
      <c r="AG22" s="249"/>
      <c r="AH22" s="243" t="s">
        <v>91</v>
      </c>
    </row>
    <row r="23" spans="2:34" ht="18" customHeight="1" x14ac:dyDescent="0.15">
      <c r="B23" s="357"/>
      <c r="C23" s="360"/>
      <c r="D23" s="139" t="s">
        <v>127</v>
      </c>
      <c r="E23" s="140">
        <v>2</v>
      </c>
      <c r="F23" s="357"/>
      <c r="G23" s="141">
        <v>3</v>
      </c>
      <c r="H23" s="142"/>
      <c r="I23" s="143"/>
      <c r="J23" s="141"/>
      <c r="K23" s="476">
        <v>3</v>
      </c>
      <c r="L23" s="143"/>
      <c r="M23" s="141"/>
      <c r="N23" s="212"/>
      <c r="O23" s="143"/>
      <c r="P23" s="435"/>
      <c r="Q23" s="437"/>
      <c r="R23" s="439"/>
      <c r="S23" s="433"/>
      <c r="T23" s="259"/>
      <c r="U23" s="357"/>
      <c r="V23" s="360"/>
      <c r="W23" s="139" t="s">
        <v>127</v>
      </c>
      <c r="X23" s="140">
        <v>2</v>
      </c>
      <c r="Y23" s="357"/>
      <c r="Z23" s="141"/>
      <c r="AA23" s="244"/>
      <c r="AB23" s="143"/>
      <c r="AC23" s="141" t="s">
        <v>32</v>
      </c>
      <c r="AD23" s="245"/>
      <c r="AE23" s="143"/>
      <c r="AF23" s="141"/>
      <c r="AG23" s="245" t="s">
        <v>32</v>
      </c>
      <c r="AH23" s="246"/>
    </row>
    <row r="24" spans="2:34" ht="18" customHeight="1" x14ac:dyDescent="0.15">
      <c r="B24" s="357"/>
      <c r="C24" s="359" t="s">
        <v>101</v>
      </c>
      <c r="D24" s="144" t="s">
        <v>112</v>
      </c>
      <c r="E24" s="145">
        <v>11</v>
      </c>
      <c r="F24" s="357"/>
      <c r="G24" s="165"/>
      <c r="H24" s="161"/>
      <c r="I24" s="160">
        <v>3</v>
      </c>
      <c r="J24" s="165"/>
      <c r="K24" s="161"/>
      <c r="L24" s="160" t="s">
        <v>131</v>
      </c>
      <c r="M24" s="165"/>
      <c r="N24" s="207" t="s">
        <v>160</v>
      </c>
      <c r="O24" s="160"/>
      <c r="P24" s="434">
        <v>3</v>
      </c>
      <c r="Q24" s="436">
        <v>1</v>
      </c>
      <c r="R24" s="438"/>
      <c r="S24" s="440">
        <v>0</v>
      </c>
      <c r="T24" s="259"/>
      <c r="U24" s="357"/>
      <c r="V24" s="359" t="s">
        <v>101</v>
      </c>
      <c r="W24" s="144" t="s">
        <v>112</v>
      </c>
      <c r="X24" s="145">
        <v>11</v>
      </c>
      <c r="Y24" s="357"/>
      <c r="Z24" s="146"/>
      <c r="AA24" s="248"/>
      <c r="AB24" s="160" t="s">
        <v>128</v>
      </c>
      <c r="AC24" s="146"/>
      <c r="AD24" s="248"/>
      <c r="AE24" s="148"/>
      <c r="AF24" s="146"/>
      <c r="AG24" s="263" t="s">
        <v>191</v>
      </c>
      <c r="AH24" s="247"/>
    </row>
    <row r="25" spans="2:34" ht="18" customHeight="1" x14ac:dyDescent="0.15">
      <c r="B25" s="357"/>
      <c r="C25" s="360"/>
      <c r="D25" s="139" t="s">
        <v>127</v>
      </c>
      <c r="E25" s="140">
        <v>8</v>
      </c>
      <c r="F25" s="357"/>
      <c r="G25" s="141"/>
      <c r="H25" s="184" t="s">
        <v>143</v>
      </c>
      <c r="I25" s="143"/>
      <c r="J25" s="141">
        <v>3</v>
      </c>
      <c r="K25" s="142"/>
      <c r="L25" s="143"/>
      <c r="M25" s="141"/>
      <c r="N25" s="142"/>
      <c r="O25" s="143"/>
      <c r="P25" s="435"/>
      <c r="Q25" s="437"/>
      <c r="R25" s="439"/>
      <c r="S25" s="433"/>
      <c r="T25" s="259"/>
      <c r="U25" s="357"/>
      <c r="V25" s="360"/>
      <c r="W25" s="139" t="s">
        <v>127</v>
      </c>
      <c r="X25" s="140">
        <v>8</v>
      </c>
      <c r="Y25" s="357"/>
      <c r="Z25" s="141"/>
      <c r="AA25" s="244" t="s">
        <v>32</v>
      </c>
      <c r="AB25" s="143"/>
      <c r="AC25" s="141"/>
      <c r="AD25" s="244"/>
      <c r="AE25" s="143" t="s">
        <v>128</v>
      </c>
      <c r="AF25" s="141" t="s">
        <v>32</v>
      </c>
      <c r="AG25" s="245"/>
      <c r="AH25" s="246"/>
    </row>
    <row r="26" spans="2:34" ht="18" customHeight="1" x14ac:dyDescent="0.15">
      <c r="B26" s="357"/>
      <c r="C26" s="359" t="s">
        <v>102</v>
      </c>
      <c r="D26" s="144" t="s">
        <v>112</v>
      </c>
      <c r="E26" s="145">
        <v>6</v>
      </c>
      <c r="F26" s="357"/>
      <c r="G26" s="146"/>
      <c r="H26" s="147"/>
      <c r="I26" s="148" t="s">
        <v>131</v>
      </c>
      <c r="J26" s="146"/>
      <c r="K26" s="147">
        <v>3</v>
      </c>
      <c r="L26" s="148"/>
      <c r="M26" s="146">
        <v>3</v>
      </c>
      <c r="N26" s="147"/>
      <c r="O26" s="148" t="s">
        <v>151</v>
      </c>
      <c r="P26" s="434" t="s">
        <v>150</v>
      </c>
      <c r="Q26" s="436">
        <v>1</v>
      </c>
      <c r="R26" s="438"/>
      <c r="S26" s="440">
        <v>0</v>
      </c>
      <c r="T26" s="259"/>
      <c r="U26" s="357"/>
      <c r="V26" s="359" t="s">
        <v>102</v>
      </c>
      <c r="W26" s="144" t="s">
        <v>112</v>
      </c>
      <c r="X26" s="145">
        <v>6</v>
      </c>
      <c r="Y26" s="357"/>
      <c r="Z26" s="146"/>
      <c r="AA26" s="248" t="s">
        <v>32</v>
      </c>
      <c r="AB26" s="148"/>
      <c r="AC26" s="146"/>
      <c r="AD26" s="248"/>
      <c r="AE26" s="148" t="s">
        <v>32</v>
      </c>
      <c r="AF26" s="146"/>
      <c r="AG26" s="249"/>
      <c r="AH26" s="247" t="s">
        <v>32</v>
      </c>
    </row>
    <row r="27" spans="2:34" ht="18" customHeight="1" thickBot="1" x14ac:dyDescent="0.2">
      <c r="B27" s="370"/>
      <c r="C27" s="342"/>
      <c r="D27" s="169" t="s">
        <v>127</v>
      </c>
      <c r="E27" s="170">
        <v>4</v>
      </c>
      <c r="F27" s="358"/>
      <c r="G27" s="157"/>
      <c r="H27" s="155"/>
      <c r="I27" s="156"/>
      <c r="J27" s="157"/>
      <c r="K27" s="155"/>
      <c r="L27" s="156">
        <v>3</v>
      </c>
      <c r="M27" s="157"/>
      <c r="N27" s="155"/>
      <c r="O27" s="156"/>
      <c r="P27" s="445"/>
      <c r="Q27" s="452"/>
      <c r="R27" s="447"/>
      <c r="S27" s="453"/>
      <c r="T27" s="259"/>
      <c r="U27" s="370"/>
      <c r="V27" s="342"/>
      <c r="W27" s="169" t="s">
        <v>127</v>
      </c>
      <c r="X27" s="170">
        <v>4</v>
      </c>
      <c r="Y27" s="358"/>
      <c r="Z27" s="157" t="s">
        <v>32</v>
      </c>
      <c r="AA27" s="250"/>
      <c r="AB27" s="156"/>
      <c r="AC27" s="157"/>
      <c r="AD27" s="251" t="s">
        <v>32</v>
      </c>
      <c r="AE27" s="156"/>
      <c r="AF27" s="157"/>
      <c r="AG27" s="264"/>
      <c r="AH27" s="253"/>
    </row>
    <row r="28" spans="2:34" ht="18" customHeight="1" thickTop="1" x14ac:dyDescent="0.15">
      <c r="B28" s="369" t="s">
        <v>144</v>
      </c>
      <c r="C28" s="363" t="s">
        <v>104</v>
      </c>
      <c r="D28" s="173" t="s">
        <v>112</v>
      </c>
      <c r="E28" s="185">
        <v>12</v>
      </c>
      <c r="F28" s="371" t="s">
        <v>141</v>
      </c>
      <c r="G28" s="136" t="s">
        <v>146</v>
      </c>
      <c r="H28" s="166"/>
      <c r="I28" s="160"/>
      <c r="J28" s="165"/>
      <c r="K28" s="161"/>
      <c r="L28" s="160"/>
      <c r="M28" s="165"/>
      <c r="N28" s="161"/>
      <c r="O28" s="160" t="s">
        <v>146</v>
      </c>
      <c r="P28" s="449" t="s">
        <v>137</v>
      </c>
      <c r="Q28" s="456">
        <v>1</v>
      </c>
      <c r="R28" s="450" t="s">
        <v>137</v>
      </c>
      <c r="S28" s="455">
        <v>1</v>
      </c>
      <c r="T28" s="259"/>
      <c r="U28" s="369" t="s">
        <v>144</v>
      </c>
      <c r="V28" s="363" t="s">
        <v>104</v>
      </c>
      <c r="W28" s="173" t="s">
        <v>112</v>
      </c>
      <c r="X28" s="185">
        <v>12</v>
      </c>
      <c r="Y28" s="371">
        <v>3</v>
      </c>
      <c r="Z28" s="136"/>
      <c r="AA28" s="254">
        <v>3</v>
      </c>
      <c r="AB28" s="160"/>
      <c r="AC28" s="165">
        <v>3</v>
      </c>
      <c r="AD28" s="255"/>
      <c r="AE28" s="160"/>
      <c r="AF28" s="165"/>
      <c r="AG28" s="255">
        <v>3</v>
      </c>
      <c r="AH28" s="256"/>
    </row>
    <row r="29" spans="2:34" ht="18" customHeight="1" x14ac:dyDescent="0.15">
      <c r="B29" s="357"/>
      <c r="C29" s="360"/>
      <c r="D29" s="139" t="s">
        <v>127</v>
      </c>
      <c r="E29" s="140">
        <v>4</v>
      </c>
      <c r="F29" s="357"/>
      <c r="G29" s="141"/>
      <c r="H29" s="142"/>
      <c r="I29" s="143" t="s">
        <v>91</v>
      </c>
      <c r="J29" s="141"/>
      <c r="K29" s="142" t="s">
        <v>148</v>
      </c>
      <c r="L29" s="143"/>
      <c r="M29" s="141" t="s">
        <v>146</v>
      </c>
      <c r="N29" s="142"/>
      <c r="O29" s="143"/>
      <c r="P29" s="435"/>
      <c r="Q29" s="437"/>
      <c r="R29" s="439"/>
      <c r="S29" s="433"/>
      <c r="T29" s="259"/>
      <c r="U29" s="357"/>
      <c r="V29" s="360"/>
      <c r="W29" s="139" t="s">
        <v>127</v>
      </c>
      <c r="X29" s="140">
        <v>4</v>
      </c>
      <c r="Y29" s="357"/>
      <c r="Z29" s="141">
        <v>3</v>
      </c>
      <c r="AA29" s="244"/>
      <c r="AB29" s="143"/>
      <c r="AC29" s="141"/>
      <c r="AD29" s="245"/>
      <c r="AE29" s="143">
        <v>3</v>
      </c>
      <c r="AF29" s="141"/>
      <c r="AG29" s="245"/>
      <c r="AH29" s="246">
        <v>3</v>
      </c>
    </row>
    <row r="30" spans="2:34" ht="18" customHeight="1" x14ac:dyDescent="0.15">
      <c r="B30" s="357"/>
      <c r="C30" s="359" t="s">
        <v>105</v>
      </c>
      <c r="D30" s="144" t="s">
        <v>112</v>
      </c>
      <c r="E30" s="145">
        <v>5</v>
      </c>
      <c r="F30" s="357"/>
      <c r="G30" s="146" t="s">
        <v>131</v>
      </c>
      <c r="H30" s="147"/>
      <c r="I30" s="148"/>
      <c r="J30" s="146"/>
      <c r="K30" s="147"/>
      <c r="L30" s="148" t="s">
        <v>146</v>
      </c>
      <c r="M30" s="146"/>
      <c r="N30" s="213" t="s">
        <v>161</v>
      </c>
      <c r="O30" s="148"/>
      <c r="P30" s="434" t="s">
        <v>31</v>
      </c>
      <c r="Q30" s="436">
        <v>1</v>
      </c>
      <c r="R30" s="457"/>
      <c r="S30" s="440">
        <v>0</v>
      </c>
      <c r="T30" s="259"/>
      <c r="U30" s="357"/>
      <c r="V30" s="359" t="s">
        <v>105</v>
      </c>
      <c r="W30" s="144" t="s">
        <v>112</v>
      </c>
      <c r="X30" s="145">
        <v>5</v>
      </c>
      <c r="Y30" s="357"/>
      <c r="Z30" s="146"/>
      <c r="AA30" s="248"/>
      <c r="AB30" s="148" t="s">
        <v>125</v>
      </c>
      <c r="AC30" s="146"/>
      <c r="AD30" s="249"/>
      <c r="AE30" s="148"/>
      <c r="AF30" s="146"/>
      <c r="AG30" s="249"/>
      <c r="AH30" s="247"/>
    </row>
    <row r="31" spans="2:34" ht="18" customHeight="1" x14ac:dyDescent="0.15">
      <c r="B31" s="357"/>
      <c r="C31" s="360"/>
      <c r="D31" s="139" t="s">
        <v>127</v>
      </c>
      <c r="E31" s="140">
        <v>3</v>
      </c>
      <c r="F31" s="357"/>
      <c r="G31" s="141"/>
      <c r="H31" s="142" t="s">
        <v>148</v>
      </c>
      <c r="I31" s="143"/>
      <c r="J31" s="141"/>
      <c r="K31" s="142"/>
      <c r="L31" s="143"/>
      <c r="M31" s="141"/>
      <c r="N31" s="142"/>
      <c r="O31" s="143" t="s">
        <v>131</v>
      </c>
      <c r="P31" s="460"/>
      <c r="Q31" s="437"/>
      <c r="R31" s="461"/>
      <c r="S31" s="433"/>
      <c r="T31" s="259"/>
      <c r="U31" s="357"/>
      <c r="V31" s="360"/>
      <c r="W31" s="139" t="s">
        <v>127</v>
      </c>
      <c r="X31" s="140">
        <v>3</v>
      </c>
      <c r="Y31" s="357"/>
      <c r="Z31" s="141" t="s">
        <v>87</v>
      </c>
      <c r="AA31" s="244"/>
      <c r="AB31" s="143"/>
      <c r="AC31" s="141"/>
      <c r="AD31" s="245">
        <v>3</v>
      </c>
      <c r="AE31" s="143"/>
      <c r="AF31" s="141"/>
      <c r="AG31" s="245"/>
      <c r="AH31" s="246" t="s">
        <v>128</v>
      </c>
    </row>
    <row r="32" spans="2:34" ht="18" customHeight="1" x14ac:dyDescent="0.15">
      <c r="B32" s="357"/>
      <c r="C32" s="359" t="s">
        <v>106</v>
      </c>
      <c r="D32" s="144" t="s">
        <v>112</v>
      </c>
      <c r="E32" s="145">
        <v>10</v>
      </c>
      <c r="F32" s="357"/>
      <c r="G32" s="146"/>
      <c r="H32" s="147" t="s">
        <v>148</v>
      </c>
      <c r="I32" s="148"/>
      <c r="J32" s="146"/>
      <c r="K32" s="147" t="s">
        <v>31</v>
      </c>
      <c r="L32" s="148"/>
      <c r="M32" s="146"/>
      <c r="N32" s="147"/>
      <c r="O32" s="148"/>
      <c r="P32" s="434" t="s">
        <v>31</v>
      </c>
      <c r="Q32" s="436">
        <v>1</v>
      </c>
      <c r="R32" s="438"/>
      <c r="S32" s="440">
        <v>0</v>
      </c>
      <c r="T32" s="259"/>
      <c r="U32" s="357"/>
      <c r="V32" s="359" t="s">
        <v>106</v>
      </c>
      <c r="W32" s="144" t="s">
        <v>112</v>
      </c>
      <c r="X32" s="145">
        <v>10</v>
      </c>
      <c r="Y32" s="357"/>
      <c r="Z32" s="146"/>
      <c r="AA32" s="248"/>
      <c r="AB32" s="148">
        <v>3</v>
      </c>
      <c r="AC32" s="146"/>
      <c r="AD32" s="263" t="s">
        <v>143</v>
      </c>
      <c r="AE32" s="148"/>
      <c r="AF32" s="146">
        <v>3</v>
      </c>
      <c r="AG32" s="249"/>
      <c r="AH32" s="247"/>
    </row>
    <row r="33" spans="2:34" ht="18" customHeight="1" thickBot="1" x14ac:dyDescent="0.2">
      <c r="B33" s="370"/>
      <c r="C33" s="342"/>
      <c r="D33" s="152" t="s">
        <v>127</v>
      </c>
      <c r="E33" s="153">
        <v>5</v>
      </c>
      <c r="F33" s="358"/>
      <c r="G33" s="154"/>
      <c r="H33" s="177"/>
      <c r="I33" s="181" t="s">
        <v>146</v>
      </c>
      <c r="J33" s="154" t="s">
        <v>31</v>
      </c>
      <c r="K33" s="177"/>
      <c r="L33" s="181"/>
      <c r="M33" s="154"/>
      <c r="N33" s="155"/>
      <c r="O33" s="181"/>
      <c r="P33" s="451"/>
      <c r="Q33" s="446"/>
      <c r="R33" s="454"/>
      <c r="S33" s="448"/>
      <c r="T33" s="259"/>
      <c r="U33" s="370"/>
      <c r="V33" s="342"/>
      <c r="W33" s="152" t="s">
        <v>127</v>
      </c>
      <c r="X33" s="153">
        <v>5</v>
      </c>
      <c r="Y33" s="358"/>
      <c r="Z33" s="154"/>
      <c r="AA33" s="261">
        <v>3</v>
      </c>
      <c r="AB33" s="181"/>
      <c r="AC33" s="157"/>
      <c r="AD33" s="251"/>
      <c r="AE33" s="156"/>
      <c r="AF33" s="154"/>
      <c r="AG33" s="265">
        <v>3</v>
      </c>
      <c r="AH33" s="262"/>
    </row>
    <row r="34" spans="2:34" ht="18" customHeight="1" thickTop="1" x14ac:dyDescent="0.15">
      <c r="B34" s="369" t="s">
        <v>149</v>
      </c>
      <c r="C34" s="363" t="s">
        <v>108</v>
      </c>
      <c r="D34" s="134" t="s">
        <v>112</v>
      </c>
      <c r="E34" s="135">
        <v>23</v>
      </c>
      <c r="F34" s="371">
        <v>2</v>
      </c>
      <c r="G34" s="136">
        <v>2</v>
      </c>
      <c r="H34" s="137"/>
      <c r="I34" s="175"/>
      <c r="J34" s="214"/>
      <c r="K34" s="201"/>
      <c r="L34" s="215" t="s">
        <v>151</v>
      </c>
      <c r="M34" s="176"/>
      <c r="N34" s="137"/>
      <c r="O34" s="138">
        <v>2</v>
      </c>
      <c r="P34" s="449">
        <v>2</v>
      </c>
      <c r="Q34" s="458">
        <v>2</v>
      </c>
      <c r="R34" s="450">
        <v>2</v>
      </c>
      <c r="S34" s="464">
        <v>1</v>
      </c>
      <c r="T34" s="259"/>
      <c r="U34" s="369" t="s">
        <v>149</v>
      </c>
      <c r="V34" s="363" t="s">
        <v>108</v>
      </c>
      <c r="W34" s="134" t="s">
        <v>112</v>
      </c>
      <c r="X34" s="135">
        <v>23</v>
      </c>
      <c r="Y34" s="371" t="s">
        <v>192</v>
      </c>
      <c r="Z34" s="136"/>
      <c r="AA34" s="241" t="s">
        <v>31</v>
      </c>
      <c r="AB34" s="138"/>
      <c r="AC34" s="166"/>
      <c r="AD34" s="255"/>
      <c r="AE34" s="160" t="s">
        <v>128</v>
      </c>
      <c r="AF34" s="176"/>
      <c r="AG34" s="242"/>
      <c r="AH34" s="243"/>
    </row>
    <row r="35" spans="2:34" ht="18" customHeight="1" x14ac:dyDescent="0.15">
      <c r="B35" s="357"/>
      <c r="C35" s="360"/>
      <c r="D35" s="139" t="s">
        <v>127</v>
      </c>
      <c r="E35" s="140">
        <v>6</v>
      </c>
      <c r="F35" s="357"/>
      <c r="G35" s="141"/>
      <c r="H35" s="142">
        <v>2</v>
      </c>
      <c r="I35" s="178"/>
      <c r="J35" s="216">
        <v>2</v>
      </c>
      <c r="K35" s="217" t="s">
        <v>162</v>
      </c>
      <c r="L35" s="218"/>
      <c r="M35" s="163"/>
      <c r="N35" s="177"/>
      <c r="O35" s="143"/>
      <c r="P35" s="435"/>
      <c r="Q35" s="459"/>
      <c r="R35" s="439"/>
      <c r="S35" s="465"/>
      <c r="T35" s="259"/>
      <c r="U35" s="357"/>
      <c r="V35" s="360"/>
      <c r="W35" s="139" t="s">
        <v>127</v>
      </c>
      <c r="X35" s="140">
        <v>6</v>
      </c>
      <c r="Y35" s="357"/>
      <c r="Z35" s="141" t="s">
        <v>31</v>
      </c>
      <c r="AA35" s="244"/>
      <c r="AB35" s="143"/>
      <c r="AC35" s="163"/>
      <c r="AD35" s="245"/>
      <c r="AE35" s="143" t="s">
        <v>31</v>
      </c>
      <c r="AF35" s="163"/>
      <c r="AG35" s="245" t="s">
        <v>31</v>
      </c>
      <c r="AH35" s="246"/>
    </row>
    <row r="36" spans="2:34" ht="18" customHeight="1" x14ac:dyDescent="0.15">
      <c r="B36" s="357"/>
      <c r="C36" s="359" t="s">
        <v>109</v>
      </c>
      <c r="D36" s="144" t="s">
        <v>112</v>
      </c>
      <c r="E36" s="145">
        <v>8</v>
      </c>
      <c r="F36" s="357"/>
      <c r="G36" s="146"/>
      <c r="H36" s="147">
        <v>2</v>
      </c>
      <c r="I36" s="179" t="s">
        <v>151</v>
      </c>
      <c r="J36" s="206"/>
      <c r="K36" s="167"/>
      <c r="L36" s="210" t="s">
        <v>131</v>
      </c>
      <c r="M36" s="168"/>
      <c r="N36" s="213" t="s">
        <v>163</v>
      </c>
      <c r="O36" s="148"/>
      <c r="P36" s="434">
        <v>2</v>
      </c>
      <c r="Q36" s="436">
        <v>1</v>
      </c>
      <c r="R36" s="438"/>
      <c r="S36" s="440">
        <v>0</v>
      </c>
      <c r="T36" s="259"/>
      <c r="U36" s="357"/>
      <c r="V36" s="359" t="s">
        <v>109</v>
      </c>
      <c r="W36" s="144" t="s">
        <v>112</v>
      </c>
      <c r="X36" s="145">
        <v>8</v>
      </c>
      <c r="Y36" s="357"/>
      <c r="Z36" s="146"/>
      <c r="AA36" s="248"/>
      <c r="AB36" s="148" t="s">
        <v>31</v>
      </c>
      <c r="AC36" s="168"/>
      <c r="AD36" s="265" t="s">
        <v>31</v>
      </c>
      <c r="AE36" s="181"/>
      <c r="AF36" s="168"/>
      <c r="AG36" s="249"/>
      <c r="AH36" s="247" t="s">
        <v>128</v>
      </c>
    </row>
    <row r="37" spans="2:34" ht="18" customHeight="1" x14ac:dyDescent="0.15">
      <c r="B37" s="357"/>
      <c r="C37" s="360"/>
      <c r="D37" s="139" t="s">
        <v>127</v>
      </c>
      <c r="E37" s="140">
        <v>3</v>
      </c>
      <c r="F37" s="357"/>
      <c r="G37" s="141"/>
      <c r="H37" s="177"/>
      <c r="I37" s="178"/>
      <c r="J37" s="219"/>
      <c r="K37" s="142"/>
      <c r="L37" s="220"/>
      <c r="M37" s="163"/>
      <c r="N37" s="142"/>
      <c r="O37" s="143"/>
      <c r="P37" s="435"/>
      <c r="Q37" s="437"/>
      <c r="R37" s="439"/>
      <c r="S37" s="433"/>
      <c r="T37" s="259"/>
      <c r="U37" s="357"/>
      <c r="V37" s="360"/>
      <c r="W37" s="139" t="s">
        <v>127</v>
      </c>
      <c r="X37" s="140">
        <v>3</v>
      </c>
      <c r="Y37" s="357"/>
      <c r="Z37" s="141"/>
      <c r="AA37" s="266" t="s">
        <v>193</v>
      </c>
      <c r="AB37" s="143"/>
      <c r="AC37" s="163"/>
      <c r="AD37" s="245"/>
      <c r="AE37" s="143" t="s">
        <v>125</v>
      </c>
      <c r="AF37" s="163" t="s">
        <v>31</v>
      </c>
      <c r="AG37" s="245"/>
      <c r="AH37" s="246"/>
    </row>
    <row r="38" spans="2:34" ht="18" customHeight="1" x14ac:dyDescent="0.15">
      <c r="B38" s="357"/>
      <c r="C38" s="359" t="s">
        <v>110</v>
      </c>
      <c r="D38" s="144" t="s">
        <v>112</v>
      </c>
      <c r="E38" s="145">
        <v>9</v>
      </c>
      <c r="F38" s="357"/>
      <c r="G38" s="146"/>
      <c r="H38" s="147"/>
      <c r="I38" s="179">
        <v>2</v>
      </c>
      <c r="J38" s="206"/>
      <c r="K38" s="147">
        <v>2</v>
      </c>
      <c r="L38" s="208"/>
      <c r="M38" s="168"/>
      <c r="N38" s="147"/>
      <c r="O38" s="148" t="s">
        <v>131</v>
      </c>
      <c r="P38" s="434" t="s">
        <v>137</v>
      </c>
      <c r="Q38" s="436">
        <v>1</v>
      </c>
      <c r="R38" s="438"/>
      <c r="S38" s="440">
        <v>0</v>
      </c>
      <c r="T38" s="259"/>
      <c r="U38" s="357"/>
      <c r="V38" s="359" t="s">
        <v>110</v>
      </c>
      <c r="W38" s="144" t="s">
        <v>112</v>
      </c>
      <c r="X38" s="145">
        <v>9</v>
      </c>
      <c r="Y38" s="357"/>
      <c r="Z38" s="146"/>
      <c r="AA38" s="248"/>
      <c r="AB38" s="148" t="s">
        <v>125</v>
      </c>
      <c r="AC38" s="168" t="s">
        <v>31</v>
      </c>
      <c r="AD38" s="267"/>
      <c r="AE38" s="148"/>
      <c r="AF38" s="168"/>
      <c r="AG38" s="249" t="s">
        <v>31</v>
      </c>
      <c r="AH38" s="247"/>
    </row>
    <row r="39" spans="2:34" ht="18" customHeight="1" thickBot="1" x14ac:dyDescent="0.2">
      <c r="B39" s="357"/>
      <c r="C39" s="341"/>
      <c r="D39" s="152" t="s">
        <v>127</v>
      </c>
      <c r="E39" s="153">
        <v>5</v>
      </c>
      <c r="F39" s="357"/>
      <c r="G39" s="154"/>
      <c r="H39" s="177"/>
      <c r="I39" s="182"/>
      <c r="J39" s="221"/>
      <c r="K39" s="177"/>
      <c r="L39" s="222">
        <v>2</v>
      </c>
      <c r="M39" s="188">
        <v>2</v>
      </c>
      <c r="N39" s="177"/>
      <c r="O39" s="181"/>
      <c r="P39" s="462"/>
      <c r="Q39" s="452"/>
      <c r="R39" s="463"/>
      <c r="S39" s="453"/>
      <c r="T39" s="259"/>
      <c r="U39" s="357"/>
      <c r="V39" s="341"/>
      <c r="W39" s="152" t="s">
        <v>127</v>
      </c>
      <c r="X39" s="153">
        <v>5</v>
      </c>
      <c r="Y39" s="357"/>
      <c r="Z39" s="268"/>
      <c r="AA39" s="269"/>
      <c r="AB39" s="270"/>
      <c r="AC39" s="154"/>
      <c r="AD39" s="271" t="s">
        <v>31</v>
      </c>
      <c r="AE39" s="181"/>
      <c r="AF39" s="188"/>
      <c r="AG39" s="271"/>
      <c r="AH39" s="262" t="s">
        <v>31</v>
      </c>
    </row>
    <row r="40" spans="2:34" ht="18" customHeight="1" x14ac:dyDescent="0.15">
      <c r="B40" s="190"/>
      <c r="C40" s="340" t="s">
        <v>111</v>
      </c>
      <c r="D40" s="191" t="s">
        <v>112</v>
      </c>
      <c r="E40" s="192">
        <f>E6+E8+E10+E12+E14+E16+E18+E20+E22+E24+E26+E28+E30+E32+E34+E36+E38</f>
        <v>255</v>
      </c>
      <c r="F40" s="471">
        <f>SUM(E6:E39)</f>
        <v>380</v>
      </c>
      <c r="G40" s="395" t="s">
        <v>205</v>
      </c>
      <c r="H40" s="396"/>
      <c r="I40" s="397"/>
      <c r="J40" s="395" t="s">
        <v>206</v>
      </c>
      <c r="K40" s="396"/>
      <c r="L40" s="397"/>
      <c r="M40" s="395" t="s">
        <v>165</v>
      </c>
      <c r="N40" s="396"/>
      <c r="O40" s="397"/>
      <c r="P40" s="535" t="s">
        <v>200</v>
      </c>
      <c r="Q40" s="538">
        <f>SUM(Q6:Q39)+P41</f>
        <v>27</v>
      </c>
      <c r="R40" s="536" t="s">
        <v>200</v>
      </c>
      <c r="S40" s="469">
        <f>SUM(S6:S39)+R41</f>
        <v>11</v>
      </c>
      <c r="T40" s="259"/>
      <c r="U40" s="190"/>
      <c r="V40" s="340" t="s">
        <v>111</v>
      </c>
      <c r="W40" s="191" t="s">
        <v>112</v>
      </c>
      <c r="X40" s="192">
        <f>X6+X8+X10+X12+X14+X16+X18+X20+X22+X24+X26+X28+X30+X32+X34+X36+X38</f>
        <v>255</v>
      </c>
      <c r="Y40" s="471">
        <f>SUM(X6:X39)</f>
        <v>380</v>
      </c>
      <c r="Z40" s="395" t="s">
        <v>198</v>
      </c>
      <c r="AA40" s="396"/>
      <c r="AB40" s="397"/>
      <c r="AC40" s="395" t="s">
        <v>194</v>
      </c>
      <c r="AD40" s="396"/>
      <c r="AE40" s="397"/>
      <c r="AF40" s="395" t="s">
        <v>195</v>
      </c>
      <c r="AG40" s="396"/>
      <c r="AH40" s="397"/>
    </row>
    <row r="41" spans="2:34" ht="18" customHeight="1" thickBot="1" x14ac:dyDescent="0.2">
      <c r="B41" s="194"/>
      <c r="C41" s="402"/>
      <c r="D41" s="195" t="s">
        <v>127</v>
      </c>
      <c r="E41" s="196">
        <f>E7+E9+E11+E13+E15+E17+E19+E21+E23+E25+E27+E29+E31+E33+E35+E37+E39</f>
        <v>125</v>
      </c>
      <c r="F41" s="472"/>
      <c r="G41" s="398"/>
      <c r="H41" s="399"/>
      <c r="I41" s="400"/>
      <c r="J41" s="398"/>
      <c r="K41" s="399"/>
      <c r="L41" s="400"/>
      <c r="M41" s="398"/>
      <c r="N41" s="399"/>
      <c r="O41" s="400"/>
      <c r="P41" s="539">
        <v>2</v>
      </c>
      <c r="Q41" s="537"/>
      <c r="R41" s="539">
        <v>2</v>
      </c>
      <c r="S41" s="470"/>
      <c r="U41" s="194"/>
      <c r="V41" s="402"/>
      <c r="W41" s="195" t="s">
        <v>127</v>
      </c>
      <c r="X41" s="196">
        <f>X7+X9+X11+X13+X15+X17+X19+X21+X23+X25+X27+X29+X31+X33+X35+X37+X39</f>
        <v>125</v>
      </c>
      <c r="Y41" s="472"/>
      <c r="Z41" s="398"/>
      <c r="AA41" s="399"/>
      <c r="AB41" s="400"/>
      <c r="AC41" s="398"/>
      <c r="AD41" s="399"/>
      <c r="AE41" s="400"/>
      <c r="AF41" s="398"/>
      <c r="AG41" s="399"/>
      <c r="AH41" s="400"/>
    </row>
    <row r="42" spans="2:34" ht="5.25" customHeight="1" x14ac:dyDescent="0.15"/>
    <row r="43" spans="2:34" ht="90.75" customHeight="1" x14ac:dyDescent="0.15">
      <c r="B43" s="466" t="s">
        <v>213</v>
      </c>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row>
    <row r="44" spans="2:34" ht="54.75" customHeight="1" x14ac:dyDescent="0.15">
      <c r="B44" s="272"/>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row>
    <row r="45" spans="2:34" ht="23.25" customHeight="1" x14ac:dyDescent="0.15">
      <c r="C45" s="401"/>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row>
  </sheetData>
  <mergeCells count="159">
    <mergeCell ref="B43:AH43"/>
    <mergeCell ref="C44:AH44"/>
    <mergeCell ref="C45:AH45"/>
    <mergeCell ref="S40:S41"/>
    <mergeCell ref="V40:V41"/>
    <mergeCell ref="Y40:Y41"/>
    <mergeCell ref="Z40:AB41"/>
    <mergeCell ref="AC40:AE41"/>
    <mergeCell ref="AF40:AH41"/>
    <mergeCell ref="C40:C41"/>
    <mergeCell ref="F40:F41"/>
    <mergeCell ref="G40:I41"/>
    <mergeCell ref="J40:L41"/>
    <mergeCell ref="M40:O41"/>
    <mergeCell ref="Q40:Q41"/>
    <mergeCell ref="V32:V33"/>
    <mergeCell ref="C38:C39"/>
    <mergeCell ref="P38:P39"/>
    <mergeCell ref="Q38:Q39"/>
    <mergeCell ref="R38:R39"/>
    <mergeCell ref="S38:S39"/>
    <mergeCell ref="V38:V39"/>
    <mergeCell ref="S34:S35"/>
    <mergeCell ref="U34:U39"/>
    <mergeCell ref="V34:V35"/>
    <mergeCell ref="B34:B39"/>
    <mergeCell ref="C34:C35"/>
    <mergeCell ref="F34:F39"/>
    <mergeCell ref="P34:P35"/>
    <mergeCell ref="Q34:Q35"/>
    <mergeCell ref="R34:R35"/>
    <mergeCell ref="V28:V29"/>
    <mergeCell ref="Y28:Y33"/>
    <mergeCell ref="C30:C31"/>
    <mergeCell ref="P30:P31"/>
    <mergeCell ref="Q30:Q31"/>
    <mergeCell ref="R30:R31"/>
    <mergeCell ref="S30:S31"/>
    <mergeCell ref="V30:V31"/>
    <mergeCell ref="C32:C33"/>
    <mergeCell ref="P32:P33"/>
    <mergeCell ref="Y34:Y39"/>
    <mergeCell ref="C36:C37"/>
    <mergeCell ref="P36:P37"/>
    <mergeCell ref="Q36:Q37"/>
    <mergeCell ref="R36:R37"/>
    <mergeCell ref="S36:S37"/>
    <mergeCell ref="V36:V37"/>
    <mergeCell ref="Q32:Q33"/>
    <mergeCell ref="B28:B33"/>
    <mergeCell ref="C28:C29"/>
    <mergeCell ref="F28:F33"/>
    <mergeCell ref="P28:P29"/>
    <mergeCell ref="Q28:Q29"/>
    <mergeCell ref="R28:R29"/>
    <mergeCell ref="S28:S29"/>
    <mergeCell ref="U28:U33"/>
    <mergeCell ref="B22:B27"/>
    <mergeCell ref="R32:R33"/>
    <mergeCell ref="S32:S33"/>
    <mergeCell ref="V16:V17"/>
    <mergeCell ref="S22:S23"/>
    <mergeCell ref="U22:U27"/>
    <mergeCell ref="V22:V23"/>
    <mergeCell ref="Y22:Y27"/>
    <mergeCell ref="C24:C25"/>
    <mergeCell ref="P24:P25"/>
    <mergeCell ref="Q24:Q25"/>
    <mergeCell ref="R24:R25"/>
    <mergeCell ref="S24:S25"/>
    <mergeCell ref="V24:V25"/>
    <mergeCell ref="C22:C23"/>
    <mergeCell ref="F22:F27"/>
    <mergeCell ref="P22:P23"/>
    <mergeCell ref="Q22:Q23"/>
    <mergeCell ref="R22:R23"/>
    <mergeCell ref="C26:C27"/>
    <mergeCell ref="P26:P27"/>
    <mergeCell ref="Q26:Q27"/>
    <mergeCell ref="R26:R27"/>
    <mergeCell ref="S26:S27"/>
    <mergeCell ref="V26:V27"/>
    <mergeCell ref="B18:B21"/>
    <mergeCell ref="C18:C19"/>
    <mergeCell ref="F18:F21"/>
    <mergeCell ref="U18:U21"/>
    <mergeCell ref="V18:V19"/>
    <mergeCell ref="V12:V13"/>
    <mergeCell ref="Y12:Y17"/>
    <mergeCell ref="C14:C15"/>
    <mergeCell ref="P14:P15"/>
    <mergeCell ref="Q14:Q15"/>
    <mergeCell ref="R14:R15"/>
    <mergeCell ref="S14:S15"/>
    <mergeCell ref="V14:V15"/>
    <mergeCell ref="C16:C17"/>
    <mergeCell ref="P16:P17"/>
    <mergeCell ref="Y18:Y21"/>
    <mergeCell ref="C20:C21"/>
    <mergeCell ref="P20:P21"/>
    <mergeCell ref="Q20:Q21"/>
    <mergeCell ref="R20:R21"/>
    <mergeCell ref="S20:S21"/>
    <mergeCell ref="V20:V21"/>
    <mergeCell ref="Q16:Q17"/>
    <mergeCell ref="R16:R17"/>
    <mergeCell ref="B12:B17"/>
    <mergeCell ref="C12:C13"/>
    <mergeCell ref="F12:F17"/>
    <mergeCell ref="P12:P13"/>
    <mergeCell ref="Q12:Q13"/>
    <mergeCell ref="R12:R13"/>
    <mergeCell ref="S12:S13"/>
    <mergeCell ref="U12:U17"/>
    <mergeCell ref="B6:B11"/>
    <mergeCell ref="S16:S17"/>
    <mergeCell ref="S6:S7"/>
    <mergeCell ref="U6:U11"/>
    <mergeCell ref="V6:V7"/>
    <mergeCell ref="Y6:Y11"/>
    <mergeCell ref="C8:C9"/>
    <mergeCell ref="P8:P9"/>
    <mergeCell ref="Q8:Q9"/>
    <mergeCell ref="R8:R9"/>
    <mergeCell ref="S8:S9"/>
    <mergeCell ref="V8:V9"/>
    <mergeCell ref="C6:C7"/>
    <mergeCell ref="F6:F11"/>
    <mergeCell ref="P6:P7"/>
    <mergeCell ref="Q6:Q7"/>
    <mergeCell ref="R6:R7"/>
    <mergeCell ref="C10:C11"/>
    <mergeCell ref="P10:P11"/>
    <mergeCell ref="Q10:Q11"/>
    <mergeCell ref="R10:R11"/>
    <mergeCell ref="S10:S11"/>
    <mergeCell ref="V10:V11"/>
    <mergeCell ref="B1:AH1"/>
    <mergeCell ref="U2:V2"/>
    <mergeCell ref="AB2:AH2"/>
    <mergeCell ref="B3:B5"/>
    <mergeCell ref="C3:C5"/>
    <mergeCell ref="D3:E5"/>
    <mergeCell ref="F3:F5"/>
    <mergeCell ref="G3:I4"/>
    <mergeCell ref="J3:L4"/>
    <mergeCell ref="M3:O4"/>
    <mergeCell ref="AC3:AE4"/>
    <mergeCell ref="AF3:AH4"/>
    <mergeCell ref="P4:P5"/>
    <mergeCell ref="Q4:Q5"/>
    <mergeCell ref="R4:R5"/>
    <mergeCell ref="S4:S5"/>
    <mergeCell ref="P3:S3"/>
    <mergeCell ref="U3:U5"/>
    <mergeCell ref="V3:V5"/>
    <mergeCell ref="W3:X5"/>
    <mergeCell ref="Y3:Y5"/>
    <mergeCell ref="Z3:AB4"/>
  </mergeCells>
  <phoneticPr fontId="1"/>
  <pageMargins left="0.74803149606299213" right="0.23622047244094491" top="0.4" bottom="0.49" header="0.31" footer="0.36"/>
  <pageSetup paperSize="9" scale="61"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O61"/>
  <sheetViews>
    <sheetView view="pageBreakPreview" zoomScale="80" zoomScaleNormal="100" zoomScaleSheetLayoutView="80" workbookViewId="0">
      <selection activeCell="O26" sqref="O26"/>
    </sheetView>
  </sheetViews>
  <sheetFormatPr defaultRowHeight="13.5" x14ac:dyDescent="0.15"/>
  <cols>
    <col min="1" max="1" width="8.125" customWidth="1"/>
    <col min="2" max="4" width="10.375" customWidth="1"/>
    <col min="5" max="6" width="14" customWidth="1"/>
    <col min="7" max="7" width="23.75" style="16" customWidth="1"/>
    <col min="8" max="8" width="19.25" customWidth="1"/>
    <col min="9" max="9" width="17" customWidth="1"/>
    <col min="10" max="10" width="9" style="9"/>
    <col min="11" max="11" width="6.375" style="9" customWidth="1"/>
    <col min="12" max="12" width="11" customWidth="1"/>
  </cols>
  <sheetData>
    <row r="1" spans="1:15" ht="30" customHeight="1" x14ac:dyDescent="0.15">
      <c r="A1" s="11" t="s">
        <v>0</v>
      </c>
      <c r="B1" s="12" t="s">
        <v>3</v>
      </c>
      <c r="C1" s="12" t="s">
        <v>10</v>
      </c>
      <c r="D1" s="12" t="s">
        <v>11</v>
      </c>
      <c r="E1" s="12" t="s">
        <v>9</v>
      </c>
      <c r="F1" s="12" t="s">
        <v>1</v>
      </c>
      <c r="G1" s="12" t="s">
        <v>1</v>
      </c>
      <c r="H1" s="12" t="s">
        <v>2</v>
      </c>
      <c r="I1" s="12" t="s">
        <v>4</v>
      </c>
      <c r="J1" s="473" t="s">
        <v>12</v>
      </c>
      <c r="K1" s="473"/>
      <c r="L1" s="26" t="s">
        <v>3</v>
      </c>
      <c r="N1" s="14" t="s">
        <v>3</v>
      </c>
      <c r="O1" s="14" t="s">
        <v>0</v>
      </c>
    </row>
    <row r="2" spans="1:15" ht="25.5" customHeight="1" x14ac:dyDescent="0.15">
      <c r="A2" s="6">
        <v>1</v>
      </c>
      <c r="B2" s="6" t="e">
        <f>IF(#REF!="","",#REF!)</f>
        <v>#REF!</v>
      </c>
      <c r="C2" s="6" t="e">
        <f>IF(#REF!="","",#REF!)</f>
        <v>#REF!</v>
      </c>
      <c r="D2" s="6" t="e">
        <f>IF(#REF!="","",#REF!)</f>
        <v>#REF!</v>
      </c>
      <c r="E2" s="6" t="e">
        <f>IF(#REF!="","",#REF!)</f>
        <v>#REF!</v>
      </c>
      <c r="F2" s="6" t="e">
        <f>IF(#REF!="","",#REF!)</f>
        <v>#REF!</v>
      </c>
      <c r="G2" s="15" t="e">
        <f>IF(#REF!="","",E2&amp;"立"&amp;F2)</f>
        <v>#REF!</v>
      </c>
      <c r="H2" s="6" t="e">
        <f>IF(#REF!="","",#REF!)</f>
        <v>#REF!</v>
      </c>
      <c r="I2" s="6" t="e">
        <f>IF(#REF!="","",#REF!)</f>
        <v>#REF!</v>
      </c>
      <c r="J2" s="14" t="e">
        <f t="shared" ref="J2:J61" si="0">RIGHT(G2,3)</f>
        <v>#REF!</v>
      </c>
      <c r="K2" s="14" t="e">
        <f>IF(J2="小学校",1,IF(J2="中学校",2,""))</f>
        <v>#REF!</v>
      </c>
      <c r="L2" s="27" t="e">
        <f>IF(B2="","",VLOOKUP(B2,$N$2:$O$8,2))</f>
        <v>#REF!</v>
      </c>
      <c r="N2" s="6" t="s">
        <v>21</v>
      </c>
      <c r="O2" s="27">
        <v>1</v>
      </c>
    </row>
    <row r="3" spans="1:15" ht="25.5" customHeight="1" x14ac:dyDescent="0.15">
      <c r="A3" s="6">
        <v>2</v>
      </c>
      <c r="B3" s="6" t="e">
        <f>IF(#REF!="","",#REF!)</f>
        <v>#REF!</v>
      </c>
      <c r="C3" s="6" t="e">
        <f>IF(#REF!="","",#REF!)</f>
        <v>#REF!</v>
      </c>
      <c r="D3" s="6" t="e">
        <f>IF(#REF!="","",#REF!)</f>
        <v>#REF!</v>
      </c>
      <c r="E3" s="6" t="e">
        <f>IF(#REF!="","",#REF!)</f>
        <v>#REF!</v>
      </c>
      <c r="F3" s="6" t="e">
        <f>IF(#REF!="","",#REF!)</f>
        <v>#REF!</v>
      </c>
      <c r="G3" s="15" t="e">
        <f>IF(#REF!="","",E3&amp;"立"&amp;F3)</f>
        <v>#REF!</v>
      </c>
      <c r="H3" s="6" t="e">
        <f>IF(#REF!="","",#REF!)</f>
        <v>#REF!</v>
      </c>
      <c r="I3" s="6" t="e">
        <f>IF(#REF!="","",#REF!)</f>
        <v>#REF!</v>
      </c>
      <c r="J3" s="14" t="e">
        <f t="shared" si="0"/>
        <v>#REF!</v>
      </c>
      <c r="K3" s="14" t="e">
        <f t="shared" ref="K3:K61" si="1">IF(J3="小学校",1,IF(J3="中学校",2,""))</f>
        <v>#REF!</v>
      </c>
      <c r="L3" s="27" t="e">
        <f t="shared" ref="L3:L61" si="2">IF(B3="","",VLOOKUP(B3,$N$2:$O$8,2))</f>
        <v>#REF!</v>
      </c>
      <c r="N3" s="6" t="s">
        <v>22</v>
      </c>
      <c r="O3" s="27">
        <v>2</v>
      </c>
    </row>
    <row r="4" spans="1:15" ht="25.5" customHeight="1" x14ac:dyDescent="0.15">
      <c r="A4" s="6">
        <v>3</v>
      </c>
      <c r="B4" s="6" t="e">
        <f>IF(#REF!="","",#REF!)</f>
        <v>#REF!</v>
      </c>
      <c r="C4" s="6" t="e">
        <f>IF(#REF!="","",#REF!)</f>
        <v>#REF!</v>
      </c>
      <c r="D4" s="6" t="e">
        <f>IF(#REF!="","",#REF!)</f>
        <v>#REF!</v>
      </c>
      <c r="E4" s="6" t="e">
        <f>IF(#REF!="","",#REF!)</f>
        <v>#REF!</v>
      </c>
      <c r="F4" s="6" t="e">
        <f>IF(#REF!="","",#REF!)</f>
        <v>#REF!</v>
      </c>
      <c r="G4" s="15" t="e">
        <f>IF(#REF!="","",E4&amp;"立"&amp;F4)</f>
        <v>#REF!</v>
      </c>
      <c r="H4" s="6" t="e">
        <f>IF(#REF!="","",#REF!)</f>
        <v>#REF!</v>
      </c>
      <c r="I4" s="6" t="e">
        <f>IF(#REF!="","",#REF!)</f>
        <v>#REF!</v>
      </c>
      <c r="J4" s="14" t="e">
        <f t="shared" si="0"/>
        <v>#REF!</v>
      </c>
      <c r="K4" s="14" t="e">
        <f t="shared" si="1"/>
        <v>#REF!</v>
      </c>
      <c r="L4" s="27" t="e">
        <f t="shared" si="2"/>
        <v>#REF!</v>
      </c>
      <c r="N4" s="6" t="s">
        <v>23</v>
      </c>
      <c r="O4" s="27">
        <v>3</v>
      </c>
    </row>
    <row r="5" spans="1:15" ht="25.5" customHeight="1" x14ac:dyDescent="0.15">
      <c r="A5" s="6">
        <v>4</v>
      </c>
      <c r="B5" s="6" t="e">
        <f>IF(#REF!="","",#REF!)</f>
        <v>#REF!</v>
      </c>
      <c r="C5" s="6" t="e">
        <f>IF(#REF!="","",#REF!)</f>
        <v>#REF!</v>
      </c>
      <c r="D5" s="6" t="e">
        <f>IF(#REF!="","",#REF!)</f>
        <v>#REF!</v>
      </c>
      <c r="E5" s="6" t="e">
        <f>IF(#REF!="","",#REF!)</f>
        <v>#REF!</v>
      </c>
      <c r="F5" s="6" t="e">
        <f>IF(#REF!="","",#REF!)</f>
        <v>#REF!</v>
      </c>
      <c r="G5" s="15" t="e">
        <f>IF(#REF!="","",E5&amp;"立"&amp;F5)</f>
        <v>#REF!</v>
      </c>
      <c r="H5" s="6" t="e">
        <f>IF(#REF!="","",#REF!)</f>
        <v>#REF!</v>
      </c>
      <c r="I5" s="6" t="e">
        <f>IF(#REF!="","",#REF!)</f>
        <v>#REF!</v>
      </c>
      <c r="J5" s="14" t="e">
        <f t="shared" si="0"/>
        <v>#REF!</v>
      </c>
      <c r="K5" s="14" t="e">
        <f t="shared" si="1"/>
        <v>#REF!</v>
      </c>
      <c r="L5" s="27" t="e">
        <f t="shared" si="2"/>
        <v>#REF!</v>
      </c>
      <c r="N5" s="6" t="s">
        <v>24</v>
      </c>
      <c r="O5" s="27">
        <v>4</v>
      </c>
    </row>
    <row r="6" spans="1:15" ht="25.5" customHeight="1" x14ac:dyDescent="0.15">
      <c r="A6" s="6">
        <v>5</v>
      </c>
      <c r="B6" s="6" t="e">
        <f>IF(#REF!="","",#REF!)</f>
        <v>#REF!</v>
      </c>
      <c r="C6" s="6" t="e">
        <f>IF(#REF!="","",#REF!)</f>
        <v>#REF!</v>
      </c>
      <c r="D6" s="6" t="e">
        <f>IF(#REF!="","",#REF!)</f>
        <v>#REF!</v>
      </c>
      <c r="E6" s="6" t="e">
        <f>IF(#REF!="","",#REF!)</f>
        <v>#REF!</v>
      </c>
      <c r="F6" s="6" t="e">
        <f>IF(#REF!="","",#REF!)</f>
        <v>#REF!</v>
      </c>
      <c r="G6" s="15" t="e">
        <f>IF(#REF!="","",E6&amp;"立"&amp;F6)</f>
        <v>#REF!</v>
      </c>
      <c r="H6" s="6" t="e">
        <f>IF(#REF!="","",#REF!)</f>
        <v>#REF!</v>
      </c>
      <c r="I6" s="6" t="e">
        <f>IF(#REF!="","",#REF!)</f>
        <v>#REF!</v>
      </c>
      <c r="J6" s="14" t="e">
        <f t="shared" si="0"/>
        <v>#REF!</v>
      </c>
      <c r="K6" s="14" t="e">
        <f t="shared" si="1"/>
        <v>#REF!</v>
      </c>
      <c r="L6" s="27" t="e">
        <f t="shared" si="2"/>
        <v>#REF!</v>
      </c>
      <c r="N6" s="6" t="s">
        <v>25</v>
      </c>
      <c r="O6" s="27">
        <v>5</v>
      </c>
    </row>
    <row r="7" spans="1:15" ht="25.5" customHeight="1" x14ac:dyDescent="0.15">
      <c r="A7" s="6">
        <v>6</v>
      </c>
      <c r="B7" s="6" t="e">
        <f>IF(#REF!="","",#REF!)</f>
        <v>#REF!</v>
      </c>
      <c r="C7" s="6" t="e">
        <f>IF(#REF!="","",#REF!)</f>
        <v>#REF!</v>
      </c>
      <c r="D7" s="6" t="e">
        <f>IF(#REF!="","",#REF!)</f>
        <v>#REF!</v>
      </c>
      <c r="E7" s="6" t="e">
        <f>IF(#REF!="","",#REF!)</f>
        <v>#REF!</v>
      </c>
      <c r="F7" s="6" t="e">
        <f>IF(#REF!="","",#REF!)</f>
        <v>#REF!</v>
      </c>
      <c r="G7" s="15" t="e">
        <f>IF(#REF!="","",E7&amp;"立"&amp;F7)</f>
        <v>#REF!</v>
      </c>
      <c r="H7" s="6" t="e">
        <f>IF(#REF!="","",#REF!)</f>
        <v>#REF!</v>
      </c>
      <c r="I7" s="6" t="e">
        <f>IF(#REF!="","",#REF!)</f>
        <v>#REF!</v>
      </c>
      <c r="J7" s="14" t="e">
        <f t="shared" si="0"/>
        <v>#REF!</v>
      </c>
      <c r="K7" s="14" t="e">
        <f t="shared" si="1"/>
        <v>#REF!</v>
      </c>
      <c r="L7" s="27" t="e">
        <f t="shared" si="2"/>
        <v>#REF!</v>
      </c>
      <c r="N7" s="6" t="s">
        <v>26</v>
      </c>
      <c r="O7" s="27">
        <v>6</v>
      </c>
    </row>
    <row r="8" spans="1:15" ht="25.5" customHeight="1" x14ac:dyDescent="0.15">
      <c r="A8" s="6">
        <v>7</v>
      </c>
      <c r="B8" s="6" t="e">
        <f>IF(#REF!="","",#REF!)</f>
        <v>#REF!</v>
      </c>
      <c r="C8" s="6" t="e">
        <f>IF(#REF!="","",#REF!)</f>
        <v>#REF!</v>
      </c>
      <c r="D8" s="6" t="e">
        <f>IF(#REF!="","",#REF!)</f>
        <v>#REF!</v>
      </c>
      <c r="E8" s="6" t="e">
        <f>IF(#REF!="","",#REF!)</f>
        <v>#REF!</v>
      </c>
      <c r="F8" s="6" t="e">
        <f>IF(#REF!="","",#REF!)</f>
        <v>#REF!</v>
      </c>
      <c r="G8" s="15" t="e">
        <f>IF(#REF!="","",E8&amp;"立"&amp;F8)</f>
        <v>#REF!</v>
      </c>
      <c r="H8" s="6" t="e">
        <f>IF(#REF!="","",#REF!)</f>
        <v>#REF!</v>
      </c>
      <c r="I8" s="6" t="e">
        <f>IF(#REF!="","",#REF!)</f>
        <v>#REF!</v>
      </c>
      <c r="J8" s="14" t="e">
        <f t="shared" si="0"/>
        <v>#REF!</v>
      </c>
      <c r="K8" s="14" t="e">
        <f t="shared" si="1"/>
        <v>#REF!</v>
      </c>
      <c r="L8" s="27" t="e">
        <f t="shared" si="2"/>
        <v>#REF!</v>
      </c>
      <c r="N8" s="6" t="s">
        <v>27</v>
      </c>
      <c r="O8" s="27">
        <v>7</v>
      </c>
    </row>
    <row r="9" spans="1:15" ht="25.5" customHeight="1" x14ac:dyDescent="0.15">
      <c r="A9" s="6">
        <v>8</v>
      </c>
      <c r="B9" s="6" t="e">
        <f>IF(#REF!="","",#REF!)</f>
        <v>#REF!</v>
      </c>
      <c r="C9" s="6" t="e">
        <f>IF(#REF!="","",#REF!)</f>
        <v>#REF!</v>
      </c>
      <c r="D9" s="6" t="e">
        <f>IF(#REF!="","",#REF!)</f>
        <v>#REF!</v>
      </c>
      <c r="E9" s="6" t="e">
        <f>IF(#REF!="","",#REF!)</f>
        <v>#REF!</v>
      </c>
      <c r="F9" s="6" t="e">
        <f>IF(#REF!="","",#REF!)</f>
        <v>#REF!</v>
      </c>
      <c r="G9" s="15" t="e">
        <f>IF(#REF!="","",E9&amp;"立"&amp;F9)</f>
        <v>#REF!</v>
      </c>
      <c r="H9" s="6" t="e">
        <f>IF(#REF!="","",#REF!)</f>
        <v>#REF!</v>
      </c>
      <c r="I9" s="6" t="e">
        <f>IF(#REF!="","",#REF!)</f>
        <v>#REF!</v>
      </c>
      <c r="J9" s="14" t="e">
        <f t="shared" si="0"/>
        <v>#REF!</v>
      </c>
      <c r="K9" s="14" t="e">
        <f t="shared" si="1"/>
        <v>#REF!</v>
      </c>
      <c r="L9" s="27" t="e">
        <f t="shared" si="2"/>
        <v>#REF!</v>
      </c>
    </row>
    <row r="10" spans="1:15" ht="25.5" customHeight="1" x14ac:dyDescent="0.15">
      <c r="A10" s="6">
        <v>9</v>
      </c>
      <c r="B10" s="6" t="e">
        <f>IF(#REF!="","",#REF!)</f>
        <v>#REF!</v>
      </c>
      <c r="C10" s="6" t="e">
        <f>IF(#REF!="","",#REF!)</f>
        <v>#REF!</v>
      </c>
      <c r="D10" s="6" t="e">
        <f>IF(#REF!="","",#REF!)</f>
        <v>#REF!</v>
      </c>
      <c r="E10" s="6" t="e">
        <f>IF(#REF!="","",#REF!)</f>
        <v>#REF!</v>
      </c>
      <c r="F10" s="6" t="e">
        <f>IF(#REF!="","",#REF!)</f>
        <v>#REF!</v>
      </c>
      <c r="G10" s="15" t="e">
        <f>IF(#REF!="","",E10&amp;"立"&amp;F10)</f>
        <v>#REF!</v>
      </c>
      <c r="H10" s="6" t="e">
        <f>IF(#REF!="","",#REF!)</f>
        <v>#REF!</v>
      </c>
      <c r="I10" s="6" t="e">
        <f>IF(#REF!="","",#REF!)</f>
        <v>#REF!</v>
      </c>
      <c r="J10" s="14" t="e">
        <f t="shared" si="0"/>
        <v>#REF!</v>
      </c>
      <c r="K10" s="14" t="e">
        <f t="shared" si="1"/>
        <v>#REF!</v>
      </c>
      <c r="L10" s="27" t="e">
        <f t="shared" si="2"/>
        <v>#REF!</v>
      </c>
    </row>
    <row r="11" spans="1:15" ht="25.5" customHeight="1" x14ac:dyDescent="0.15">
      <c r="A11" s="6">
        <v>10</v>
      </c>
      <c r="B11" s="6" t="e">
        <f>IF(#REF!="","",#REF!)</f>
        <v>#REF!</v>
      </c>
      <c r="C11" s="6" t="e">
        <f>IF(#REF!="","",#REF!)</f>
        <v>#REF!</v>
      </c>
      <c r="D11" s="6" t="e">
        <f>IF(#REF!="","",#REF!)</f>
        <v>#REF!</v>
      </c>
      <c r="E11" s="6" t="e">
        <f>IF(#REF!="","",#REF!)</f>
        <v>#REF!</v>
      </c>
      <c r="F11" s="6" t="e">
        <f>IF(#REF!="","",#REF!)</f>
        <v>#REF!</v>
      </c>
      <c r="G11" s="15" t="e">
        <f>IF(#REF!="","",E11&amp;"立"&amp;F11)</f>
        <v>#REF!</v>
      </c>
      <c r="H11" s="6" t="e">
        <f>IF(#REF!="","",#REF!)</f>
        <v>#REF!</v>
      </c>
      <c r="I11" s="6" t="e">
        <f>IF(#REF!="","",#REF!)</f>
        <v>#REF!</v>
      </c>
      <c r="J11" s="14" t="e">
        <f t="shared" si="0"/>
        <v>#REF!</v>
      </c>
      <c r="K11" s="14" t="e">
        <f t="shared" si="1"/>
        <v>#REF!</v>
      </c>
      <c r="L11" s="27" t="e">
        <f t="shared" si="2"/>
        <v>#REF!</v>
      </c>
    </row>
    <row r="12" spans="1:15" ht="25.5" customHeight="1" x14ac:dyDescent="0.15">
      <c r="A12" s="6">
        <v>11</v>
      </c>
      <c r="B12" s="6" t="e">
        <f>IF(#REF!="","",#REF!)</f>
        <v>#REF!</v>
      </c>
      <c r="C12" s="6" t="e">
        <f>IF(#REF!="","",#REF!)</f>
        <v>#REF!</v>
      </c>
      <c r="D12" s="6" t="e">
        <f>IF(#REF!="","",#REF!)</f>
        <v>#REF!</v>
      </c>
      <c r="E12" s="6" t="e">
        <f>IF(#REF!="","",#REF!)</f>
        <v>#REF!</v>
      </c>
      <c r="F12" s="6" t="e">
        <f>IF(#REF!="","",#REF!)</f>
        <v>#REF!</v>
      </c>
      <c r="G12" s="15" t="e">
        <f>IF(#REF!="","",E12&amp;"立"&amp;F12)</f>
        <v>#REF!</v>
      </c>
      <c r="H12" s="6" t="e">
        <f>IF(#REF!="","",#REF!)</f>
        <v>#REF!</v>
      </c>
      <c r="I12" s="6" t="e">
        <f>IF(#REF!="","",#REF!)</f>
        <v>#REF!</v>
      </c>
      <c r="J12" s="14" t="e">
        <f t="shared" si="0"/>
        <v>#REF!</v>
      </c>
      <c r="K12" s="14" t="e">
        <f t="shared" si="1"/>
        <v>#REF!</v>
      </c>
      <c r="L12" s="27" t="e">
        <f t="shared" si="2"/>
        <v>#REF!</v>
      </c>
    </row>
    <row r="13" spans="1:15" ht="25.5" customHeight="1" x14ac:dyDescent="0.15">
      <c r="A13" s="6">
        <v>12</v>
      </c>
      <c r="B13" s="6" t="e">
        <f>IF(#REF!="","",#REF!)</f>
        <v>#REF!</v>
      </c>
      <c r="C13" s="6" t="e">
        <f>IF(#REF!="","",#REF!)</f>
        <v>#REF!</v>
      </c>
      <c r="D13" s="6" t="e">
        <f>IF(#REF!="","",#REF!)</f>
        <v>#REF!</v>
      </c>
      <c r="E13" s="6" t="e">
        <f>IF(#REF!="","",#REF!)</f>
        <v>#REF!</v>
      </c>
      <c r="F13" s="6" t="e">
        <f>IF(#REF!="","",#REF!)</f>
        <v>#REF!</v>
      </c>
      <c r="G13" s="15" t="e">
        <f>IF(#REF!="","",E13&amp;"立"&amp;F13)</f>
        <v>#REF!</v>
      </c>
      <c r="H13" s="6" t="e">
        <f>IF(#REF!="","",#REF!)</f>
        <v>#REF!</v>
      </c>
      <c r="I13" s="6" t="e">
        <f>IF(#REF!="","",#REF!)</f>
        <v>#REF!</v>
      </c>
      <c r="J13" s="14" t="e">
        <f t="shared" si="0"/>
        <v>#REF!</v>
      </c>
      <c r="K13" s="14" t="e">
        <f t="shared" si="1"/>
        <v>#REF!</v>
      </c>
      <c r="L13" s="27" t="e">
        <f t="shared" si="2"/>
        <v>#REF!</v>
      </c>
    </row>
    <row r="14" spans="1:15" ht="25.5" customHeight="1" x14ac:dyDescent="0.15">
      <c r="A14" s="6">
        <v>13</v>
      </c>
      <c r="B14" s="6" t="e">
        <f>IF(#REF!="","",#REF!)</f>
        <v>#REF!</v>
      </c>
      <c r="C14" s="6" t="e">
        <f>IF(#REF!="","",#REF!)</f>
        <v>#REF!</v>
      </c>
      <c r="D14" s="6" t="e">
        <f>IF(#REF!="","",#REF!)</f>
        <v>#REF!</v>
      </c>
      <c r="E14" s="6" t="e">
        <f>IF(#REF!="","",#REF!)</f>
        <v>#REF!</v>
      </c>
      <c r="F14" s="6" t="e">
        <f>IF(#REF!="","",#REF!)</f>
        <v>#REF!</v>
      </c>
      <c r="G14" s="15" t="e">
        <f>IF(#REF!="","",E14&amp;"立"&amp;F14)</f>
        <v>#REF!</v>
      </c>
      <c r="H14" s="6" t="e">
        <f>IF(#REF!="","",#REF!)</f>
        <v>#REF!</v>
      </c>
      <c r="I14" s="6" t="e">
        <f>IF(#REF!="","",#REF!)</f>
        <v>#REF!</v>
      </c>
      <c r="J14" s="14" t="e">
        <f t="shared" si="0"/>
        <v>#REF!</v>
      </c>
      <c r="K14" s="14" t="e">
        <f t="shared" si="1"/>
        <v>#REF!</v>
      </c>
      <c r="L14" s="27" t="e">
        <f t="shared" si="2"/>
        <v>#REF!</v>
      </c>
    </row>
    <row r="15" spans="1:15" ht="25.5" customHeight="1" x14ac:dyDescent="0.15">
      <c r="A15" s="6">
        <v>14</v>
      </c>
      <c r="B15" s="6" t="e">
        <f>IF(#REF!="","",#REF!)</f>
        <v>#REF!</v>
      </c>
      <c r="C15" s="6" t="e">
        <f>IF(#REF!="","",#REF!)</f>
        <v>#REF!</v>
      </c>
      <c r="D15" s="6" t="e">
        <f>IF(#REF!="","",#REF!)</f>
        <v>#REF!</v>
      </c>
      <c r="E15" s="6" t="e">
        <f>IF(#REF!="","",#REF!)</f>
        <v>#REF!</v>
      </c>
      <c r="F15" s="6" t="e">
        <f>IF(#REF!="","",#REF!)</f>
        <v>#REF!</v>
      </c>
      <c r="G15" s="15" t="e">
        <f>IF(#REF!="","",E15&amp;"立"&amp;F15)</f>
        <v>#REF!</v>
      </c>
      <c r="H15" s="6" t="e">
        <f>IF(#REF!="","",#REF!)</f>
        <v>#REF!</v>
      </c>
      <c r="I15" s="6" t="e">
        <f>IF(#REF!="","",#REF!)</f>
        <v>#REF!</v>
      </c>
      <c r="J15" s="14" t="e">
        <f t="shared" si="0"/>
        <v>#REF!</v>
      </c>
      <c r="K15" s="14" t="e">
        <f t="shared" si="1"/>
        <v>#REF!</v>
      </c>
      <c r="L15" s="27" t="e">
        <f t="shared" si="2"/>
        <v>#REF!</v>
      </c>
    </row>
    <row r="16" spans="1:15" ht="25.5" customHeight="1" x14ac:dyDescent="0.15">
      <c r="A16" s="6">
        <v>15</v>
      </c>
      <c r="B16" s="6" t="e">
        <f>IF(#REF!="","",#REF!)</f>
        <v>#REF!</v>
      </c>
      <c r="C16" s="6" t="e">
        <f>IF(#REF!="","",#REF!)</f>
        <v>#REF!</v>
      </c>
      <c r="D16" s="6" t="e">
        <f>IF(#REF!="","",#REF!)</f>
        <v>#REF!</v>
      </c>
      <c r="E16" s="6" t="e">
        <f>IF(#REF!="","",#REF!)</f>
        <v>#REF!</v>
      </c>
      <c r="F16" s="6" t="e">
        <f>IF(#REF!="","",#REF!)</f>
        <v>#REF!</v>
      </c>
      <c r="G16" s="15" t="e">
        <f>IF(#REF!="","",E16&amp;"立"&amp;F16)</f>
        <v>#REF!</v>
      </c>
      <c r="H16" s="6" t="e">
        <f>IF(#REF!="","",#REF!)</f>
        <v>#REF!</v>
      </c>
      <c r="I16" s="6" t="e">
        <f>IF(#REF!="","",#REF!)</f>
        <v>#REF!</v>
      </c>
      <c r="J16" s="14" t="e">
        <f t="shared" si="0"/>
        <v>#REF!</v>
      </c>
      <c r="K16" s="14" t="e">
        <f t="shared" si="1"/>
        <v>#REF!</v>
      </c>
      <c r="L16" s="27" t="e">
        <f t="shared" si="2"/>
        <v>#REF!</v>
      </c>
    </row>
    <row r="17" spans="1:12" ht="25.5" customHeight="1" x14ac:dyDescent="0.15">
      <c r="A17" s="6">
        <v>16</v>
      </c>
      <c r="B17" s="6" t="e">
        <f>IF(#REF!="","",#REF!)</f>
        <v>#REF!</v>
      </c>
      <c r="C17" s="6" t="e">
        <f>IF(#REF!="","",#REF!)</f>
        <v>#REF!</v>
      </c>
      <c r="D17" s="6" t="e">
        <f>IF(#REF!="","",#REF!)</f>
        <v>#REF!</v>
      </c>
      <c r="E17" s="6" t="e">
        <f>IF(#REF!="","",#REF!)</f>
        <v>#REF!</v>
      </c>
      <c r="F17" s="6" t="e">
        <f>IF(#REF!="","",#REF!)</f>
        <v>#REF!</v>
      </c>
      <c r="G17" s="15" t="e">
        <f>IF(#REF!="","",E17&amp;"立"&amp;F17)</f>
        <v>#REF!</v>
      </c>
      <c r="H17" s="6" t="e">
        <f>IF(#REF!="","",#REF!)</f>
        <v>#REF!</v>
      </c>
      <c r="I17" s="6" t="e">
        <f>IF(#REF!="","",#REF!)</f>
        <v>#REF!</v>
      </c>
      <c r="J17" s="14" t="e">
        <f t="shared" si="0"/>
        <v>#REF!</v>
      </c>
      <c r="K17" s="14" t="e">
        <f t="shared" si="1"/>
        <v>#REF!</v>
      </c>
      <c r="L17" s="27" t="e">
        <f t="shared" si="2"/>
        <v>#REF!</v>
      </c>
    </row>
    <row r="18" spans="1:12" ht="25.5" customHeight="1" x14ac:dyDescent="0.15">
      <c r="A18" s="6">
        <v>17</v>
      </c>
      <c r="B18" s="6" t="e">
        <f>IF(#REF!="","",#REF!)</f>
        <v>#REF!</v>
      </c>
      <c r="C18" s="6" t="e">
        <f>IF(#REF!="","",#REF!)</f>
        <v>#REF!</v>
      </c>
      <c r="D18" s="6" t="e">
        <f>IF(#REF!="","",#REF!)</f>
        <v>#REF!</v>
      </c>
      <c r="E18" s="6" t="e">
        <f>IF(#REF!="","",#REF!)</f>
        <v>#REF!</v>
      </c>
      <c r="F18" s="6" t="e">
        <f>IF(#REF!="","",#REF!)</f>
        <v>#REF!</v>
      </c>
      <c r="G18" s="15" t="e">
        <f>IF(#REF!="","",E18&amp;"立"&amp;F18)</f>
        <v>#REF!</v>
      </c>
      <c r="H18" s="6" t="e">
        <f>IF(#REF!="","",#REF!)</f>
        <v>#REF!</v>
      </c>
      <c r="I18" s="6" t="e">
        <f>IF(#REF!="","",#REF!)</f>
        <v>#REF!</v>
      </c>
      <c r="J18" s="14" t="e">
        <f t="shared" si="0"/>
        <v>#REF!</v>
      </c>
      <c r="K18" s="14" t="e">
        <f t="shared" si="1"/>
        <v>#REF!</v>
      </c>
      <c r="L18" s="27" t="e">
        <f t="shared" si="2"/>
        <v>#REF!</v>
      </c>
    </row>
    <row r="19" spans="1:12" ht="25.5" customHeight="1" x14ac:dyDescent="0.15">
      <c r="A19" s="6">
        <v>18</v>
      </c>
      <c r="B19" s="6" t="e">
        <f>IF(#REF!="","",#REF!)</f>
        <v>#REF!</v>
      </c>
      <c r="C19" s="6" t="e">
        <f>IF(#REF!="","",#REF!)</f>
        <v>#REF!</v>
      </c>
      <c r="D19" s="6" t="e">
        <f>IF(#REF!="","",#REF!)</f>
        <v>#REF!</v>
      </c>
      <c r="E19" s="6" t="e">
        <f>IF(#REF!="","",#REF!)</f>
        <v>#REF!</v>
      </c>
      <c r="F19" s="6" t="e">
        <f>IF(#REF!="","",#REF!)</f>
        <v>#REF!</v>
      </c>
      <c r="G19" s="15" t="e">
        <f>IF(#REF!="","",E19&amp;"立"&amp;F19)</f>
        <v>#REF!</v>
      </c>
      <c r="H19" s="6" t="e">
        <f>IF(#REF!="","",#REF!)</f>
        <v>#REF!</v>
      </c>
      <c r="I19" s="6" t="e">
        <f>IF(#REF!="","",#REF!)</f>
        <v>#REF!</v>
      </c>
      <c r="J19" s="14" t="e">
        <f t="shared" si="0"/>
        <v>#REF!</v>
      </c>
      <c r="K19" s="14" t="e">
        <f t="shared" si="1"/>
        <v>#REF!</v>
      </c>
      <c r="L19" s="27" t="e">
        <f t="shared" si="2"/>
        <v>#REF!</v>
      </c>
    </row>
    <row r="20" spans="1:12" ht="25.5" customHeight="1" x14ac:dyDescent="0.15">
      <c r="A20" s="6">
        <v>19</v>
      </c>
      <c r="B20" s="6" t="e">
        <f>IF(#REF!="","",#REF!)</f>
        <v>#REF!</v>
      </c>
      <c r="C20" s="6" t="e">
        <f>IF(#REF!="","",#REF!)</f>
        <v>#REF!</v>
      </c>
      <c r="D20" s="6" t="e">
        <f>IF(#REF!="","",#REF!)</f>
        <v>#REF!</v>
      </c>
      <c r="E20" s="6" t="e">
        <f>IF(#REF!="","",#REF!)</f>
        <v>#REF!</v>
      </c>
      <c r="F20" s="6" t="e">
        <f>IF(#REF!="","",#REF!)</f>
        <v>#REF!</v>
      </c>
      <c r="G20" s="15" t="e">
        <f>IF(#REF!="","",E20&amp;"立"&amp;F20)</f>
        <v>#REF!</v>
      </c>
      <c r="H20" s="6" t="e">
        <f>IF(#REF!="","",#REF!)</f>
        <v>#REF!</v>
      </c>
      <c r="I20" s="6" t="e">
        <f>IF(#REF!="","",#REF!)</f>
        <v>#REF!</v>
      </c>
      <c r="J20" s="14" t="e">
        <f t="shared" si="0"/>
        <v>#REF!</v>
      </c>
      <c r="K20" s="14" t="e">
        <f t="shared" si="1"/>
        <v>#REF!</v>
      </c>
      <c r="L20" s="27" t="e">
        <f t="shared" si="2"/>
        <v>#REF!</v>
      </c>
    </row>
    <row r="21" spans="1:12" ht="25.5" customHeight="1" x14ac:dyDescent="0.15">
      <c r="A21" s="6">
        <v>20</v>
      </c>
      <c r="B21" s="6" t="e">
        <f>IF(#REF!="","",#REF!)</f>
        <v>#REF!</v>
      </c>
      <c r="C21" s="6" t="e">
        <f>IF(#REF!="","",#REF!)</f>
        <v>#REF!</v>
      </c>
      <c r="D21" s="6" t="e">
        <f>IF(#REF!="","",#REF!)</f>
        <v>#REF!</v>
      </c>
      <c r="E21" s="6" t="e">
        <f>IF(#REF!="","",#REF!)</f>
        <v>#REF!</v>
      </c>
      <c r="F21" s="6" t="e">
        <f>IF(#REF!="","",#REF!)</f>
        <v>#REF!</v>
      </c>
      <c r="G21" s="15" t="e">
        <f>IF(#REF!="","",E21&amp;"立"&amp;F21)</f>
        <v>#REF!</v>
      </c>
      <c r="H21" s="6" t="e">
        <f>IF(#REF!="","",#REF!)</f>
        <v>#REF!</v>
      </c>
      <c r="I21" s="6" t="e">
        <f>IF(#REF!="","",#REF!)</f>
        <v>#REF!</v>
      </c>
      <c r="J21" s="14" t="e">
        <f t="shared" si="0"/>
        <v>#REF!</v>
      </c>
      <c r="K21" s="14" t="e">
        <f t="shared" si="1"/>
        <v>#REF!</v>
      </c>
      <c r="L21" s="27" t="e">
        <f t="shared" si="2"/>
        <v>#REF!</v>
      </c>
    </row>
    <row r="22" spans="1:12" ht="25.5" customHeight="1" x14ac:dyDescent="0.15">
      <c r="A22" s="6">
        <v>21</v>
      </c>
      <c r="B22" s="6" t="e">
        <f>IF(#REF!="","",#REF!)</f>
        <v>#REF!</v>
      </c>
      <c r="C22" s="6" t="e">
        <f>IF(#REF!="","",#REF!)</f>
        <v>#REF!</v>
      </c>
      <c r="D22" s="6" t="e">
        <f>IF(#REF!="","",#REF!)</f>
        <v>#REF!</v>
      </c>
      <c r="E22" s="6" t="e">
        <f>IF(#REF!="","",#REF!)</f>
        <v>#REF!</v>
      </c>
      <c r="F22" s="6" t="e">
        <f>IF(#REF!="","",#REF!)</f>
        <v>#REF!</v>
      </c>
      <c r="G22" s="15" t="e">
        <f>IF(#REF!="","",E22&amp;"立"&amp;F22)</f>
        <v>#REF!</v>
      </c>
      <c r="H22" s="6" t="e">
        <f>IF(#REF!="","",#REF!)</f>
        <v>#REF!</v>
      </c>
      <c r="I22" s="6" t="e">
        <f>IF(#REF!="","",#REF!)</f>
        <v>#REF!</v>
      </c>
      <c r="J22" s="14" t="e">
        <f t="shared" si="0"/>
        <v>#REF!</v>
      </c>
      <c r="K22" s="14" t="e">
        <f t="shared" si="1"/>
        <v>#REF!</v>
      </c>
      <c r="L22" s="27" t="e">
        <f t="shared" si="2"/>
        <v>#REF!</v>
      </c>
    </row>
    <row r="23" spans="1:12" ht="25.5" customHeight="1" x14ac:dyDescent="0.15">
      <c r="A23" s="6">
        <v>22</v>
      </c>
      <c r="B23" s="6" t="e">
        <f>IF(#REF!="","",#REF!)</f>
        <v>#REF!</v>
      </c>
      <c r="C23" s="6" t="e">
        <f>IF(#REF!="","",#REF!)</f>
        <v>#REF!</v>
      </c>
      <c r="D23" s="6" t="e">
        <f>IF(#REF!="","",#REF!)</f>
        <v>#REF!</v>
      </c>
      <c r="E23" s="6" t="e">
        <f>IF(#REF!="","",#REF!)</f>
        <v>#REF!</v>
      </c>
      <c r="F23" s="6" t="e">
        <f>IF(#REF!="","",#REF!)</f>
        <v>#REF!</v>
      </c>
      <c r="G23" s="15" t="e">
        <f>IF(#REF!="","",E23&amp;"立"&amp;F23)</f>
        <v>#REF!</v>
      </c>
      <c r="H23" s="6" t="e">
        <f>IF(#REF!="","",#REF!)</f>
        <v>#REF!</v>
      </c>
      <c r="I23" s="6" t="e">
        <f>IF(#REF!="","",#REF!)</f>
        <v>#REF!</v>
      </c>
      <c r="J23" s="14" t="e">
        <f t="shared" si="0"/>
        <v>#REF!</v>
      </c>
      <c r="K23" s="14" t="e">
        <f t="shared" si="1"/>
        <v>#REF!</v>
      </c>
      <c r="L23" s="27" t="e">
        <f t="shared" si="2"/>
        <v>#REF!</v>
      </c>
    </row>
    <row r="24" spans="1:12" ht="25.5" customHeight="1" x14ac:dyDescent="0.15">
      <c r="A24" s="6">
        <v>23</v>
      </c>
      <c r="B24" s="6" t="e">
        <f>IF(#REF!="","",#REF!)</f>
        <v>#REF!</v>
      </c>
      <c r="C24" s="6" t="e">
        <f>IF(#REF!="","",#REF!)</f>
        <v>#REF!</v>
      </c>
      <c r="D24" s="6" t="e">
        <f>IF(#REF!="","",#REF!)</f>
        <v>#REF!</v>
      </c>
      <c r="E24" s="6" t="e">
        <f>IF(#REF!="","",#REF!)</f>
        <v>#REF!</v>
      </c>
      <c r="F24" s="6" t="e">
        <f>IF(#REF!="","",#REF!)</f>
        <v>#REF!</v>
      </c>
      <c r="G24" s="15" t="e">
        <f>IF(#REF!="","",E24&amp;"立"&amp;F24)</f>
        <v>#REF!</v>
      </c>
      <c r="H24" s="6" t="e">
        <f>IF(#REF!="","",#REF!)</f>
        <v>#REF!</v>
      </c>
      <c r="I24" s="6" t="e">
        <f>IF(#REF!="","",#REF!)</f>
        <v>#REF!</v>
      </c>
      <c r="J24" s="14" t="e">
        <f t="shared" si="0"/>
        <v>#REF!</v>
      </c>
      <c r="K24" s="14" t="e">
        <f t="shared" si="1"/>
        <v>#REF!</v>
      </c>
      <c r="L24" s="27" t="e">
        <f t="shared" si="2"/>
        <v>#REF!</v>
      </c>
    </row>
    <row r="25" spans="1:12" ht="25.5" customHeight="1" x14ac:dyDescent="0.15">
      <c r="A25" s="6">
        <v>24</v>
      </c>
      <c r="B25" s="6" t="e">
        <f>IF(#REF!="","",#REF!)</f>
        <v>#REF!</v>
      </c>
      <c r="C25" s="6" t="e">
        <f>IF(#REF!="","",#REF!)</f>
        <v>#REF!</v>
      </c>
      <c r="D25" s="6" t="e">
        <f>IF(#REF!="","",#REF!)</f>
        <v>#REF!</v>
      </c>
      <c r="E25" s="6" t="e">
        <f>IF(#REF!="","",#REF!)</f>
        <v>#REF!</v>
      </c>
      <c r="F25" s="6" t="e">
        <f>IF(#REF!="","",#REF!)</f>
        <v>#REF!</v>
      </c>
      <c r="G25" s="15" t="e">
        <f>IF(#REF!="","",E25&amp;"立"&amp;F25)</f>
        <v>#REF!</v>
      </c>
      <c r="H25" s="6" t="e">
        <f>IF(#REF!="","",#REF!)</f>
        <v>#REF!</v>
      </c>
      <c r="I25" s="6" t="e">
        <f>IF(#REF!="","",#REF!)</f>
        <v>#REF!</v>
      </c>
      <c r="J25" s="14" t="e">
        <f t="shared" si="0"/>
        <v>#REF!</v>
      </c>
      <c r="K25" s="14" t="e">
        <f t="shared" si="1"/>
        <v>#REF!</v>
      </c>
      <c r="L25" s="27" t="e">
        <f t="shared" si="2"/>
        <v>#REF!</v>
      </c>
    </row>
    <row r="26" spans="1:12" ht="25.5" customHeight="1" x14ac:dyDescent="0.15">
      <c r="A26" s="6">
        <v>25</v>
      </c>
      <c r="B26" s="6" t="e">
        <f>IF(#REF!="","",#REF!)</f>
        <v>#REF!</v>
      </c>
      <c r="C26" s="6" t="e">
        <f>IF(#REF!="","",#REF!)</f>
        <v>#REF!</v>
      </c>
      <c r="D26" s="6" t="e">
        <f>IF(#REF!="","",#REF!)</f>
        <v>#REF!</v>
      </c>
      <c r="E26" s="6" t="e">
        <f>IF(#REF!="","",#REF!)</f>
        <v>#REF!</v>
      </c>
      <c r="F26" s="6" t="e">
        <f>IF(#REF!="","",#REF!)</f>
        <v>#REF!</v>
      </c>
      <c r="G26" s="15" t="e">
        <f>IF(#REF!="","",E26&amp;"立"&amp;F26)</f>
        <v>#REF!</v>
      </c>
      <c r="H26" s="6" t="e">
        <f>IF(#REF!="","",#REF!)</f>
        <v>#REF!</v>
      </c>
      <c r="I26" s="6" t="e">
        <f>IF(#REF!="","",#REF!)</f>
        <v>#REF!</v>
      </c>
      <c r="J26" s="14" t="e">
        <f t="shared" si="0"/>
        <v>#REF!</v>
      </c>
      <c r="K26" s="14" t="e">
        <f t="shared" si="1"/>
        <v>#REF!</v>
      </c>
      <c r="L26" s="27" t="e">
        <f t="shared" si="2"/>
        <v>#REF!</v>
      </c>
    </row>
    <row r="27" spans="1:12" ht="25.5" customHeight="1" x14ac:dyDescent="0.15">
      <c r="A27" s="6">
        <v>26</v>
      </c>
      <c r="B27" s="6" t="e">
        <f>IF(#REF!="","",#REF!)</f>
        <v>#REF!</v>
      </c>
      <c r="C27" s="6" t="e">
        <f>IF(#REF!="","",#REF!)</f>
        <v>#REF!</v>
      </c>
      <c r="D27" s="6" t="e">
        <f>IF(#REF!="","",#REF!)</f>
        <v>#REF!</v>
      </c>
      <c r="E27" s="6" t="e">
        <f>IF(#REF!="","",#REF!)</f>
        <v>#REF!</v>
      </c>
      <c r="F27" s="6" t="e">
        <f>IF(#REF!="","",#REF!)</f>
        <v>#REF!</v>
      </c>
      <c r="G27" s="15" t="e">
        <f>IF(#REF!="","",E27&amp;"立"&amp;F27)</f>
        <v>#REF!</v>
      </c>
      <c r="H27" s="6" t="e">
        <f>IF(#REF!="","",#REF!)</f>
        <v>#REF!</v>
      </c>
      <c r="I27" s="6" t="e">
        <f>IF(#REF!="","",#REF!)</f>
        <v>#REF!</v>
      </c>
      <c r="J27" s="14" t="e">
        <f t="shared" si="0"/>
        <v>#REF!</v>
      </c>
      <c r="K27" s="14" t="e">
        <f t="shared" si="1"/>
        <v>#REF!</v>
      </c>
      <c r="L27" s="27" t="e">
        <f t="shared" si="2"/>
        <v>#REF!</v>
      </c>
    </row>
    <row r="28" spans="1:12" ht="25.5" customHeight="1" x14ac:dyDescent="0.15">
      <c r="A28" s="6">
        <v>27</v>
      </c>
      <c r="B28" s="6" t="e">
        <f>IF(#REF!="","",#REF!)</f>
        <v>#REF!</v>
      </c>
      <c r="C28" s="6" t="e">
        <f>IF(#REF!="","",#REF!)</f>
        <v>#REF!</v>
      </c>
      <c r="D28" s="6" t="e">
        <f>IF(#REF!="","",#REF!)</f>
        <v>#REF!</v>
      </c>
      <c r="E28" s="6" t="e">
        <f>IF(#REF!="","",#REF!)</f>
        <v>#REF!</v>
      </c>
      <c r="F28" s="6" t="e">
        <f>IF(#REF!="","",#REF!)</f>
        <v>#REF!</v>
      </c>
      <c r="G28" s="15" t="e">
        <f>IF(#REF!="","",E28&amp;"立"&amp;F28)</f>
        <v>#REF!</v>
      </c>
      <c r="H28" s="6" t="e">
        <f>IF(#REF!="","",#REF!)</f>
        <v>#REF!</v>
      </c>
      <c r="I28" s="6" t="e">
        <f>IF(#REF!="","",#REF!)</f>
        <v>#REF!</v>
      </c>
      <c r="J28" s="14" t="e">
        <f t="shared" si="0"/>
        <v>#REF!</v>
      </c>
      <c r="K28" s="14" t="e">
        <f t="shared" si="1"/>
        <v>#REF!</v>
      </c>
      <c r="L28" s="27" t="e">
        <f t="shared" si="2"/>
        <v>#REF!</v>
      </c>
    </row>
    <row r="29" spans="1:12" ht="25.5" customHeight="1" x14ac:dyDescent="0.15">
      <c r="A29" s="6">
        <v>28</v>
      </c>
      <c r="B29" s="6" t="e">
        <f>IF(#REF!="","",#REF!)</f>
        <v>#REF!</v>
      </c>
      <c r="C29" s="6" t="e">
        <f>IF(#REF!="","",#REF!)</f>
        <v>#REF!</v>
      </c>
      <c r="D29" s="6" t="e">
        <f>IF(#REF!="","",#REF!)</f>
        <v>#REF!</v>
      </c>
      <c r="E29" s="6" t="e">
        <f>IF(#REF!="","",#REF!)</f>
        <v>#REF!</v>
      </c>
      <c r="F29" s="6" t="e">
        <f>IF(#REF!="","",#REF!)</f>
        <v>#REF!</v>
      </c>
      <c r="G29" s="15" t="e">
        <f>IF(#REF!="","",E29&amp;"立"&amp;F29)</f>
        <v>#REF!</v>
      </c>
      <c r="H29" s="6" t="e">
        <f>IF(#REF!="","",#REF!)</f>
        <v>#REF!</v>
      </c>
      <c r="I29" s="6" t="e">
        <f>IF(#REF!="","",#REF!)</f>
        <v>#REF!</v>
      </c>
      <c r="J29" s="14" t="e">
        <f t="shared" si="0"/>
        <v>#REF!</v>
      </c>
      <c r="K29" s="14" t="e">
        <f t="shared" si="1"/>
        <v>#REF!</v>
      </c>
      <c r="L29" s="27" t="e">
        <f t="shared" si="2"/>
        <v>#REF!</v>
      </c>
    </row>
    <row r="30" spans="1:12" ht="25.5" customHeight="1" x14ac:dyDescent="0.15">
      <c r="A30" s="6">
        <v>29</v>
      </c>
      <c r="B30" s="6" t="e">
        <f>IF(#REF!="","",#REF!)</f>
        <v>#REF!</v>
      </c>
      <c r="C30" s="6" t="e">
        <f>IF(#REF!="","",#REF!)</f>
        <v>#REF!</v>
      </c>
      <c r="D30" s="6" t="e">
        <f>IF(#REF!="","",#REF!)</f>
        <v>#REF!</v>
      </c>
      <c r="E30" s="6" t="e">
        <f>IF(#REF!="","",#REF!)</f>
        <v>#REF!</v>
      </c>
      <c r="F30" s="6" t="e">
        <f>IF(#REF!="","",#REF!)</f>
        <v>#REF!</v>
      </c>
      <c r="G30" s="15" t="e">
        <f>IF(#REF!="","",E30&amp;"立"&amp;F30)</f>
        <v>#REF!</v>
      </c>
      <c r="H30" s="6" t="e">
        <f>IF(#REF!="","",#REF!)</f>
        <v>#REF!</v>
      </c>
      <c r="I30" s="6" t="e">
        <f>IF(#REF!="","",#REF!)</f>
        <v>#REF!</v>
      </c>
      <c r="J30" s="14" t="e">
        <f t="shared" si="0"/>
        <v>#REF!</v>
      </c>
      <c r="K30" s="14" t="e">
        <f t="shared" si="1"/>
        <v>#REF!</v>
      </c>
      <c r="L30" s="27" t="e">
        <f t="shared" si="2"/>
        <v>#REF!</v>
      </c>
    </row>
    <row r="31" spans="1:12" ht="25.5" customHeight="1" x14ac:dyDescent="0.15">
      <c r="A31" s="6">
        <v>30</v>
      </c>
      <c r="B31" s="6" t="e">
        <f>IF(#REF!="","",#REF!)</f>
        <v>#REF!</v>
      </c>
      <c r="C31" s="6" t="e">
        <f>IF(#REF!="","",#REF!)</f>
        <v>#REF!</v>
      </c>
      <c r="D31" s="6" t="e">
        <f>IF(#REF!="","",#REF!)</f>
        <v>#REF!</v>
      </c>
      <c r="E31" s="6" t="e">
        <f>IF(#REF!="","",#REF!)</f>
        <v>#REF!</v>
      </c>
      <c r="F31" s="6" t="e">
        <f>IF(#REF!="","",#REF!)</f>
        <v>#REF!</v>
      </c>
      <c r="G31" s="15" t="e">
        <f>IF(#REF!="","",E31&amp;"立"&amp;F31)</f>
        <v>#REF!</v>
      </c>
      <c r="H31" s="6" t="e">
        <f>IF(#REF!="","",#REF!)</f>
        <v>#REF!</v>
      </c>
      <c r="I31" s="6" t="e">
        <f>IF(#REF!="","",#REF!)</f>
        <v>#REF!</v>
      </c>
      <c r="J31" s="14" t="e">
        <f t="shared" si="0"/>
        <v>#REF!</v>
      </c>
      <c r="K31" s="14" t="e">
        <f t="shared" si="1"/>
        <v>#REF!</v>
      </c>
      <c r="L31" s="27" t="e">
        <f t="shared" si="2"/>
        <v>#REF!</v>
      </c>
    </row>
    <row r="32" spans="1:12" ht="25.5" customHeight="1" x14ac:dyDescent="0.15">
      <c r="A32" s="6">
        <v>31</v>
      </c>
      <c r="B32" s="6" t="e">
        <f>IF(#REF!="","",#REF!)</f>
        <v>#REF!</v>
      </c>
      <c r="C32" s="6" t="e">
        <f>IF(#REF!="","",#REF!)</f>
        <v>#REF!</v>
      </c>
      <c r="D32" s="6" t="e">
        <f>IF(#REF!="","",#REF!)</f>
        <v>#REF!</v>
      </c>
      <c r="E32" s="6" t="e">
        <f>IF(#REF!="","",#REF!)</f>
        <v>#REF!</v>
      </c>
      <c r="F32" s="6" t="e">
        <f>IF(#REF!="","",#REF!)</f>
        <v>#REF!</v>
      </c>
      <c r="G32" s="15" t="e">
        <f>IF(#REF!="","",E32&amp;"立"&amp;F32)</f>
        <v>#REF!</v>
      </c>
      <c r="H32" s="6" t="e">
        <f>IF(#REF!="","",#REF!)</f>
        <v>#REF!</v>
      </c>
      <c r="I32" s="6" t="e">
        <f>IF(#REF!="","",#REF!)</f>
        <v>#REF!</v>
      </c>
      <c r="J32" s="14" t="e">
        <f t="shared" si="0"/>
        <v>#REF!</v>
      </c>
      <c r="K32" s="14" t="e">
        <f t="shared" si="1"/>
        <v>#REF!</v>
      </c>
      <c r="L32" s="27" t="e">
        <f t="shared" si="2"/>
        <v>#REF!</v>
      </c>
    </row>
    <row r="33" spans="1:12" ht="25.5" customHeight="1" x14ac:dyDescent="0.15">
      <c r="A33" s="6">
        <v>32</v>
      </c>
      <c r="B33" s="6" t="e">
        <f>IF(#REF!="","",#REF!)</f>
        <v>#REF!</v>
      </c>
      <c r="C33" s="6" t="e">
        <f>IF(#REF!="","",#REF!)</f>
        <v>#REF!</v>
      </c>
      <c r="D33" s="6" t="e">
        <f>IF(#REF!="","",#REF!)</f>
        <v>#REF!</v>
      </c>
      <c r="E33" s="6" t="e">
        <f>IF(#REF!="","",#REF!)</f>
        <v>#REF!</v>
      </c>
      <c r="F33" s="6" t="e">
        <f>IF(#REF!="","",#REF!)</f>
        <v>#REF!</v>
      </c>
      <c r="G33" s="15" t="e">
        <f>IF(#REF!="","",E33&amp;"立"&amp;F33)</f>
        <v>#REF!</v>
      </c>
      <c r="H33" s="6" t="e">
        <f>IF(#REF!="","",#REF!)</f>
        <v>#REF!</v>
      </c>
      <c r="I33" s="6" t="e">
        <f>IF(#REF!="","",#REF!)</f>
        <v>#REF!</v>
      </c>
      <c r="J33" s="14" t="e">
        <f t="shared" si="0"/>
        <v>#REF!</v>
      </c>
      <c r="K33" s="14" t="e">
        <f t="shared" si="1"/>
        <v>#REF!</v>
      </c>
      <c r="L33" s="27" t="e">
        <f t="shared" si="2"/>
        <v>#REF!</v>
      </c>
    </row>
    <row r="34" spans="1:12" ht="25.5" customHeight="1" x14ac:dyDescent="0.15">
      <c r="A34" s="6">
        <v>33</v>
      </c>
      <c r="B34" s="6" t="e">
        <f>IF(#REF!="","",#REF!)</f>
        <v>#REF!</v>
      </c>
      <c r="C34" s="6" t="e">
        <f>IF(#REF!="","",#REF!)</f>
        <v>#REF!</v>
      </c>
      <c r="D34" s="6" t="e">
        <f>IF(#REF!="","",#REF!)</f>
        <v>#REF!</v>
      </c>
      <c r="E34" s="6" t="e">
        <f>IF(#REF!="","",#REF!)</f>
        <v>#REF!</v>
      </c>
      <c r="F34" s="6" t="e">
        <f>IF(#REF!="","",#REF!)</f>
        <v>#REF!</v>
      </c>
      <c r="G34" s="15" t="e">
        <f>IF(#REF!="","",E34&amp;"立"&amp;F34)</f>
        <v>#REF!</v>
      </c>
      <c r="H34" s="6" t="e">
        <f>IF(#REF!="","",#REF!)</f>
        <v>#REF!</v>
      </c>
      <c r="I34" s="6" t="e">
        <f>IF(#REF!="","",#REF!)</f>
        <v>#REF!</v>
      </c>
      <c r="J34" s="14" t="e">
        <f t="shared" si="0"/>
        <v>#REF!</v>
      </c>
      <c r="K34" s="14" t="e">
        <f t="shared" si="1"/>
        <v>#REF!</v>
      </c>
      <c r="L34" s="27" t="e">
        <f t="shared" si="2"/>
        <v>#REF!</v>
      </c>
    </row>
    <row r="35" spans="1:12" ht="25.5" customHeight="1" x14ac:dyDescent="0.15">
      <c r="A35" s="6">
        <v>34</v>
      </c>
      <c r="B35" s="6" t="e">
        <f>IF(#REF!="","",#REF!)</f>
        <v>#REF!</v>
      </c>
      <c r="C35" s="6" t="e">
        <f>IF(#REF!="","",#REF!)</f>
        <v>#REF!</v>
      </c>
      <c r="D35" s="6" t="e">
        <f>IF(#REF!="","",#REF!)</f>
        <v>#REF!</v>
      </c>
      <c r="E35" s="6" t="e">
        <f>IF(#REF!="","",#REF!)</f>
        <v>#REF!</v>
      </c>
      <c r="F35" s="6" t="e">
        <f>IF(#REF!="","",#REF!)</f>
        <v>#REF!</v>
      </c>
      <c r="G35" s="15" t="e">
        <f>IF(#REF!="","",E35&amp;"立"&amp;F35)</f>
        <v>#REF!</v>
      </c>
      <c r="H35" s="6" t="e">
        <f>IF(#REF!="","",#REF!)</f>
        <v>#REF!</v>
      </c>
      <c r="I35" s="6" t="e">
        <f>IF(#REF!="","",#REF!)</f>
        <v>#REF!</v>
      </c>
      <c r="J35" s="14" t="e">
        <f t="shared" si="0"/>
        <v>#REF!</v>
      </c>
      <c r="K35" s="14" t="e">
        <f t="shared" si="1"/>
        <v>#REF!</v>
      </c>
      <c r="L35" s="27" t="e">
        <f t="shared" si="2"/>
        <v>#REF!</v>
      </c>
    </row>
    <row r="36" spans="1:12" ht="25.5" customHeight="1" x14ac:dyDescent="0.15">
      <c r="A36" s="6">
        <v>35</v>
      </c>
      <c r="B36" s="6" t="e">
        <f>IF(#REF!="","",#REF!)</f>
        <v>#REF!</v>
      </c>
      <c r="C36" s="6" t="e">
        <f>IF(#REF!="","",#REF!)</f>
        <v>#REF!</v>
      </c>
      <c r="D36" s="6" t="e">
        <f>IF(#REF!="","",#REF!)</f>
        <v>#REF!</v>
      </c>
      <c r="E36" s="6" t="e">
        <f>IF(#REF!="","",#REF!)</f>
        <v>#REF!</v>
      </c>
      <c r="F36" s="6" t="e">
        <f>IF(#REF!="","",#REF!)</f>
        <v>#REF!</v>
      </c>
      <c r="G36" s="15" t="e">
        <f>IF(#REF!="","",E36&amp;"立"&amp;F36)</f>
        <v>#REF!</v>
      </c>
      <c r="H36" s="6" t="e">
        <f>IF(#REF!="","",#REF!)</f>
        <v>#REF!</v>
      </c>
      <c r="I36" s="6" t="e">
        <f>IF(#REF!="","",#REF!)</f>
        <v>#REF!</v>
      </c>
      <c r="J36" s="14" t="e">
        <f t="shared" si="0"/>
        <v>#REF!</v>
      </c>
      <c r="K36" s="14" t="e">
        <f t="shared" si="1"/>
        <v>#REF!</v>
      </c>
      <c r="L36" s="27" t="e">
        <f t="shared" si="2"/>
        <v>#REF!</v>
      </c>
    </row>
    <row r="37" spans="1:12" ht="25.5" customHeight="1" x14ac:dyDescent="0.15">
      <c r="A37" s="6">
        <v>36</v>
      </c>
      <c r="B37" s="6" t="e">
        <f>IF(#REF!="","",#REF!)</f>
        <v>#REF!</v>
      </c>
      <c r="C37" s="6" t="e">
        <f>IF(#REF!="","",#REF!)</f>
        <v>#REF!</v>
      </c>
      <c r="D37" s="6" t="e">
        <f>IF(#REF!="","",#REF!)</f>
        <v>#REF!</v>
      </c>
      <c r="E37" s="6" t="e">
        <f>IF(#REF!="","",#REF!)</f>
        <v>#REF!</v>
      </c>
      <c r="F37" s="6" t="e">
        <f>IF(#REF!="","",#REF!)</f>
        <v>#REF!</v>
      </c>
      <c r="G37" s="15" t="e">
        <f>IF(#REF!="","",E37&amp;"立"&amp;F37)</f>
        <v>#REF!</v>
      </c>
      <c r="H37" s="6" t="e">
        <f>IF(#REF!="","",#REF!)</f>
        <v>#REF!</v>
      </c>
      <c r="I37" s="6" t="e">
        <f>IF(#REF!="","",#REF!)</f>
        <v>#REF!</v>
      </c>
      <c r="J37" s="14" t="e">
        <f t="shared" si="0"/>
        <v>#REF!</v>
      </c>
      <c r="K37" s="14" t="e">
        <f t="shared" si="1"/>
        <v>#REF!</v>
      </c>
      <c r="L37" s="27" t="e">
        <f t="shared" si="2"/>
        <v>#REF!</v>
      </c>
    </row>
    <row r="38" spans="1:12" ht="25.5" customHeight="1" x14ac:dyDescent="0.15">
      <c r="A38" s="6">
        <v>37</v>
      </c>
      <c r="B38" s="6" t="e">
        <f>IF(#REF!="","",#REF!)</f>
        <v>#REF!</v>
      </c>
      <c r="C38" s="6" t="e">
        <f>IF(#REF!="","",#REF!)</f>
        <v>#REF!</v>
      </c>
      <c r="D38" s="6" t="e">
        <f>IF(#REF!="","",#REF!)</f>
        <v>#REF!</v>
      </c>
      <c r="E38" s="6" t="e">
        <f>IF(#REF!="","",#REF!)</f>
        <v>#REF!</v>
      </c>
      <c r="F38" s="6" t="e">
        <f>IF(#REF!="","",#REF!)</f>
        <v>#REF!</v>
      </c>
      <c r="G38" s="15" t="e">
        <f>IF(#REF!="","",E38&amp;"立"&amp;F38)</f>
        <v>#REF!</v>
      </c>
      <c r="H38" s="6" t="e">
        <f>IF(#REF!="","",#REF!)</f>
        <v>#REF!</v>
      </c>
      <c r="I38" s="6" t="e">
        <f>IF(#REF!="","",#REF!)</f>
        <v>#REF!</v>
      </c>
      <c r="J38" s="14" t="e">
        <f t="shared" si="0"/>
        <v>#REF!</v>
      </c>
      <c r="K38" s="14" t="e">
        <f t="shared" si="1"/>
        <v>#REF!</v>
      </c>
      <c r="L38" s="27" t="e">
        <f t="shared" si="2"/>
        <v>#REF!</v>
      </c>
    </row>
    <row r="39" spans="1:12" ht="25.5" customHeight="1" x14ac:dyDescent="0.15">
      <c r="A39" s="6">
        <v>38</v>
      </c>
      <c r="B39" s="6" t="e">
        <f>IF(#REF!="","",#REF!)</f>
        <v>#REF!</v>
      </c>
      <c r="C39" s="6" t="e">
        <f>IF(#REF!="","",#REF!)</f>
        <v>#REF!</v>
      </c>
      <c r="D39" s="6" t="e">
        <f>IF(#REF!="","",#REF!)</f>
        <v>#REF!</v>
      </c>
      <c r="E39" s="6" t="e">
        <f>IF(#REF!="","",#REF!)</f>
        <v>#REF!</v>
      </c>
      <c r="F39" s="6" t="e">
        <f>IF(#REF!="","",#REF!)</f>
        <v>#REF!</v>
      </c>
      <c r="G39" s="15" t="e">
        <f>IF(#REF!="","",E39&amp;"立"&amp;F39)</f>
        <v>#REF!</v>
      </c>
      <c r="H39" s="6" t="e">
        <f>IF(#REF!="","",#REF!)</f>
        <v>#REF!</v>
      </c>
      <c r="I39" s="6" t="e">
        <f>IF(#REF!="","",#REF!)</f>
        <v>#REF!</v>
      </c>
      <c r="J39" s="14" t="e">
        <f t="shared" si="0"/>
        <v>#REF!</v>
      </c>
      <c r="K39" s="14" t="e">
        <f t="shared" si="1"/>
        <v>#REF!</v>
      </c>
      <c r="L39" s="27" t="e">
        <f t="shared" si="2"/>
        <v>#REF!</v>
      </c>
    </row>
    <row r="40" spans="1:12" ht="25.5" customHeight="1" x14ac:dyDescent="0.15">
      <c r="A40" s="6">
        <v>39</v>
      </c>
      <c r="B40" s="6" t="e">
        <f>IF(#REF!="","",#REF!)</f>
        <v>#REF!</v>
      </c>
      <c r="C40" s="6" t="e">
        <f>IF(#REF!="","",#REF!)</f>
        <v>#REF!</v>
      </c>
      <c r="D40" s="6" t="e">
        <f>IF(#REF!="","",#REF!)</f>
        <v>#REF!</v>
      </c>
      <c r="E40" s="6" t="e">
        <f>IF(#REF!="","",#REF!)</f>
        <v>#REF!</v>
      </c>
      <c r="F40" s="6" t="e">
        <f>IF(#REF!="","",#REF!)</f>
        <v>#REF!</v>
      </c>
      <c r="G40" s="15" t="e">
        <f>IF(#REF!="","",E40&amp;"立"&amp;F40)</f>
        <v>#REF!</v>
      </c>
      <c r="H40" s="6" t="e">
        <f>IF(#REF!="","",#REF!)</f>
        <v>#REF!</v>
      </c>
      <c r="I40" s="6" t="e">
        <f>IF(#REF!="","",#REF!)</f>
        <v>#REF!</v>
      </c>
      <c r="J40" s="14" t="e">
        <f t="shared" si="0"/>
        <v>#REF!</v>
      </c>
      <c r="K40" s="14" t="e">
        <f t="shared" si="1"/>
        <v>#REF!</v>
      </c>
      <c r="L40" s="27" t="e">
        <f t="shared" si="2"/>
        <v>#REF!</v>
      </c>
    </row>
    <row r="41" spans="1:12" ht="25.5" customHeight="1" x14ac:dyDescent="0.15">
      <c r="A41" s="6">
        <v>40</v>
      </c>
      <c r="B41" s="6" t="e">
        <f>IF(#REF!="","",#REF!)</f>
        <v>#REF!</v>
      </c>
      <c r="C41" s="6" t="e">
        <f>IF(#REF!="","",#REF!)</f>
        <v>#REF!</v>
      </c>
      <c r="D41" s="6" t="e">
        <f>IF(#REF!="","",#REF!)</f>
        <v>#REF!</v>
      </c>
      <c r="E41" s="6" t="e">
        <f>IF(#REF!="","",#REF!)</f>
        <v>#REF!</v>
      </c>
      <c r="F41" s="6" t="e">
        <f>IF(#REF!="","",#REF!)</f>
        <v>#REF!</v>
      </c>
      <c r="G41" s="15" t="e">
        <f>IF(#REF!="","",E41&amp;"立"&amp;F41)</f>
        <v>#REF!</v>
      </c>
      <c r="H41" s="6" t="e">
        <f>IF(#REF!="","",#REF!)</f>
        <v>#REF!</v>
      </c>
      <c r="I41" s="6" t="e">
        <f>IF(#REF!="","",#REF!)</f>
        <v>#REF!</v>
      </c>
      <c r="J41" s="14" t="e">
        <f t="shared" si="0"/>
        <v>#REF!</v>
      </c>
      <c r="K41" s="14" t="e">
        <f t="shared" si="1"/>
        <v>#REF!</v>
      </c>
      <c r="L41" s="27" t="e">
        <f t="shared" si="2"/>
        <v>#REF!</v>
      </c>
    </row>
    <row r="42" spans="1:12" ht="25.5" customHeight="1" x14ac:dyDescent="0.15">
      <c r="A42" s="6">
        <v>41</v>
      </c>
      <c r="B42" s="6" t="e">
        <f>IF(#REF!="","",#REF!)</f>
        <v>#REF!</v>
      </c>
      <c r="C42" s="6" t="e">
        <f>IF(#REF!="","",#REF!)</f>
        <v>#REF!</v>
      </c>
      <c r="D42" s="6" t="e">
        <f>IF(#REF!="","",#REF!)</f>
        <v>#REF!</v>
      </c>
      <c r="E42" s="6" t="e">
        <f>IF(#REF!="","",#REF!)</f>
        <v>#REF!</v>
      </c>
      <c r="F42" s="6" t="e">
        <f>IF(#REF!="","",#REF!)</f>
        <v>#REF!</v>
      </c>
      <c r="G42" s="15" t="e">
        <f>IF(#REF!="","",E42&amp;"立"&amp;F42)</f>
        <v>#REF!</v>
      </c>
      <c r="H42" s="6" t="e">
        <f>IF(#REF!="","",#REF!)</f>
        <v>#REF!</v>
      </c>
      <c r="I42" s="6" t="e">
        <f>IF(#REF!="","",#REF!)</f>
        <v>#REF!</v>
      </c>
      <c r="J42" s="14" t="e">
        <f t="shared" si="0"/>
        <v>#REF!</v>
      </c>
      <c r="K42" s="14" t="e">
        <f t="shared" si="1"/>
        <v>#REF!</v>
      </c>
      <c r="L42" s="27" t="e">
        <f t="shared" si="2"/>
        <v>#REF!</v>
      </c>
    </row>
    <row r="43" spans="1:12" ht="25.5" customHeight="1" x14ac:dyDescent="0.15">
      <c r="A43" s="6">
        <v>42</v>
      </c>
      <c r="B43" s="6" t="e">
        <f>IF(#REF!="","",#REF!)</f>
        <v>#REF!</v>
      </c>
      <c r="C43" s="6" t="e">
        <f>IF(#REF!="","",#REF!)</f>
        <v>#REF!</v>
      </c>
      <c r="D43" s="6" t="e">
        <f>IF(#REF!="","",#REF!)</f>
        <v>#REF!</v>
      </c>
      <c r="E43" s="6" t="e">
        <f>IF(#REF!="","",#REF!)</f>
        <v>#REF!</v>
      </c>
      <c r="F43" s="6" t="e">
        <f>IF(#REF!="","",#REF!)</f>
        <v>#REF!</v>
      </c>
      <c r="G43" s="15" t="e">
        <f>IF(#REF!="","",E43&amp;"立"&amp;F43)</f>
        <v>#REF!</v>
      </c>
      <c r="H43" s="6" t="e">
        <f>IF(#REF!="","",#REF!)</f>
        <v>#REF!</v>
      </c>
      <c r="I43" s="6" t="e">
        <f>IF(#REF!="","",#REF!)</f>
        <v>#REF!</v>
      </c>
      <c r="J43" s="14" t="e">
        <f t="shared" si="0"/>
        <v>#REF!</v>
      </c>
      <c r="K43" s="14" t="e">
        <f t="shared" si="1"/>
        <v>#REF!</v>
      </c>
      <c r="L43" s="27" t="e">
        <f t="shared" si="2"/>
        <v>#REF!</v>
      </c>
    </row>
    <row r="44" spans="1:12" ht="25.5" customHeight="1" x14ac:dyDescent="0.15">
      <c r="A44" s="6">
        <v>43</v>
      </c>
      <c r="B44" s="6" t="e">
        <f>IF(#REF!="","",#REF!)</f>
        <v>#REF!</v>
      </c>
      <c r="C44" s="6" t="e">
        <f>IF(#REF!="","",#REF!)</f>
        <v>#REF!</v>
      </c>
      <c r="D44" s="6" t="e">
        <f>IF(#REF!="","",#REF!)</f>
        <v>#REF!</v>
      </c>
      <c r="E44" s="6" t="e">
        <f>IF(#REF!="","",#REF!)</f>
        <v>#REF!</v>
      </c>
      <c r="F44" s="6" t="e">
        <f>IF(#REF!="","",#REF!)</f>
        <v>#REF!</v>
      </c>
      <c r="G44" s="15" t="e">
        <f>IF(#REF!="","",E44&amp;"立"&amp;F44)</f>
        <v>#REF!</v>
      </c>
      <c r="H44" s="6" t="e">
        <f>IF(#REF!="","",#REF!)</f>
        <v>#REF!</v>
      </c>
      <c r="I44" s="6" t="e">
        <f>IF(#REF!="","",#REF!)</f>
        <v>#REF!</v>
      </c>
      <c r="J44" s="14" t="e">
        <f t="shared" si="0"/>
        <v>#REF!</v>
      </c>
      <c r="K44" s="14" t="e">
        <f t="shared" si="1"/>
        <v>#REF!</v>
      </c>
      <c r="L44" s="27" t="e">
        <f t="shared" si="2"/>
        <v>#REF!</v>
      </c>
    </row>
    <row r="45" spans="1:12" ht="25.5" customHeight="1" x14ac:dyDescent="0.15">
      <c r="A45" s="6">
        <v>44</v>
      </c>
      <c r="B45" s="6" t="e">
        <f>IF(#REF!="","",#REF!)</f>
        <v>#REF!</v>
      </c>
      <c r="C45" s="6" t="e">
        <f>IF(#REF!="","",#REF!)</f>
        <v>#REF!</v>
      </c>
      <c r="D45" s="6" t="e">
        <f>IF(#REF!="","",#REF!)</f>
        <v>#REF!</v>
      </c>
      <c r="E45" s="6" t="e">
        <f>IF(#REF!="","",#REF!)</f>
        <v>#REF!</v>
      </c>
      <c r="F45" s="6" t="e">
        <f>IF(#REF!="","",#REF!)</f>
        <v>#REF!</v>
      </c>
      <c r="G45" s="15" t="e">
        <f>IF(#REF!="","",E45&amp;"立"&amp;F45)</f>
        <v>#REF!</v>
      </c>
      <c r="H45" s="6" t="e">
        <f>IF(#REF!="","",#REF!)</f>
        <v>#REF!</v>
      </c>
      <c r="I45" s="6" t="e">
        <f>IF(#REF!="","",#REF!)</f>
        <v>#REF!</v>
      </c>
      <c r="J45" s="14" t="e">
        <f t="shared" si="0"/>
        <v>#REF!</v>
      </c>
      <c r="K45" s="14" t="e">
        <f t="shared" si="1"/>
        <v>#REF!</v>
      </c>
      <c r="L45" s="27" t="e">
        <f t="shared" si="2"/>
        <v>#REF!</v>
      </c>
    </row>
    <row r="46" spans="1:12" ht="25.5" customHeight="1" x14ac:dyDescent="0.15">
      <c r="A46" s="6">
        <v>45</v>
      </c>
      <c r="B46" s="6" t="e">
        <f>IF(#REF!="","",#REF!)</f>
        <v>#REF!</v>
      </c>
      <c r="C46" s="6" t="e">
        <f>IF(#REF!="","",#REF!)</f>
        <v>#REF!</v>
      </c>
      <c r="D46" s="6" t="e">
        <f>IF(#REF!="","",#REF!)</f>
        <v>#REF!</v>
      </c>
      <c r="E46" s="6" t="e">
        <f>IF(#REF!="","",#REF!)</f>
        <v>#REF!</v>
      </c>
      <c r="F46" s="6" t="e">
        <f>IF(#REF!="","",#REF!)</f>
        <v>#REF!</v>
      </c>
      <c r="G46" s="15" t="e">
        <f>IF(#REF!="","",E46&amp;"立"&amp;F46)</f>
        <v>#REF!</v>
      </c>
      <c r="H46" s="6" t="e">
        <f>IF(#REF!="","",#REF!)</f>
        <v>#REF!</v>
      </c>
      <c r="I46" s="6" t="e">
        <f>IF(#REF!="","",#REF!)</f>
        <v>#REF!</v>
      </c>
      <c r="J46" s="14" t="e">
        <f t="shared" si="0"/>
        <v>#REF!</v>
      </c>
      <c r="K46" s="14" t="e">
        <f t="shared" si="1"/>
        <v>#REF!</v>
      </c>
      <c r="L46" s="27" t="e">
        <f t="shared" si="2"/>
        <v>#REF!</v>
      </c>
    </row>
    <row r="47" spans="1:12" ht="25.5" customHeight="1" x14ac:dyDescent="0.15">
      <c r="A47" s="6">
        <v>46</v>
      </c>
      <c r="B47" s="6" t="e">
        <f>IF(#REF!="","",#REF!)</f>
        <v>#REF!</v>
      </c>
      <c r="C47" s="6" t="e">
        <f>IF(#REF!="","",#REF!)</f>
        <v>#REF!</v>
      </c>
      <c r="D47" s="6" t="e">
        <f>IF(#REF!="","",#REF!)</f>
        <v>#REF!</v>
      </c>
      <c r="E47" s="6" t="e">
        <f>IF(#REF!="","",#REF!)</f>
        <v>#REF!</v>
      </c>
      <c r="F47" s="6" t="e">
        <f>IF(#REF!="","",#REF!)</f>
        <v>#REF!</v>
      </c>
      <c r="G47" s="15" t="e">
        <f>IF(#REF!="","",E47&amp;"立"&amp;F47)</f>
        <v>#REF!</v>
      </c>
      <c r="H47" s="6" t="e">
        <f>IF(#REF!="","",#REF!)</f>
        <v>#REF!</v>
      </c>
      <c r="I47" s="6" t="e">
        <f>IF(#REF!="","",#REF!)</f>
        <v>#REF!</v>
      </c>
      <c r="J47" s="14" t="e">
        <f t="shared" si="0"/>
        <v>#REF!</v>
      </c>
      <c r="K47" s="14" t="e">
        <f t="shared" si="1"/>
        <v>#REF!</v>
      </c>
      <c r="L47" s="27" t="e">
        <f t="shared" si="2"/>
        <v>#REF!</v>
      </c>
    </row>
    <row r="48" spans="1:12" ht="25.5" customHeight="1" x14ac:dyDescent="0.15">
      <c r="A48" s="6">
        <v>47</v>
      </c>
      <c r="B48" s="6" t="e">
        <f>IF(#REF!="","",#REF!)</f>
        <v>#REF!</v>
      </c>
      <c r="C48" s="6" t="e">
        <f>IF(#REF!="","",#REF!)</f>
        <v>#REF!</v>
      </c>
      <c r="D48" s="6" t="e">
        <f>IF(#REF!="","",#REF!)</f>
        <v>#REF!</v>
      </c>
      <c r="E48" s="6" t="e">
        <f>IF(#REF!="","",#REF!)</f>
        <v>#REF!</v>
      </c>
      <c r="F48" s="6" t="e">
        <f>IF(#REF!="","",#REF!)</f>
        <v>#REF!</v>
      </c>
      <c r="G48" s="15" t="e">
        <f>IF(#REF!="","",E48&amp;"立"&amp;F48)</f>
        <v>#REF!</v>
      </c>
      <c r="H48" s="6" t="e">
        <f>IF(#REF!="","",#REF!)</f>
        <v>#REF!</v>
      </c>
      <c r="I48" s="6" t="e">
        <f>IF(#REF!="","",#REF!)</f>
        <v>#REF!</v>
      </c>
      <c r="J48" s="14" t="e">
        <f t="shared" si="0"/>
        <v>#REF!</v>
      </c>
      <c r="K48" s="14" t="e">
        <f t="shared" si="1"/>
        <v>#REF!</v>
      </c>
      <c r="L48" s="27" t="e">
        <f t="shared" si="2"/>
        <v>#REF!</v>
      </c>
    </row>
    <row r="49" spans="1:12" ht="25.5" customHeight="1" x14ac:dyDescent="0.15">
      <c r="A49" s="6">
        <v>48</v>
      </c>
      <c r="B49" s="6" t="e">
        <f>IF(#REF!="","",#REF!)</f>
        <v>#REF!</v>
      </c>
      <c r="C49" s="6" t="e">
        <f>IF(#REF!="","",#REF!)</f>
        <v>#REF!</v>
      </c>
      <c r="D49" s="6" t="e">
        <f>IF(#REF!="","",#REF!)</f>
        <v>#REF!</v>
      </c>
      <c r="E49" s="6" t="e">
        <f>IF(#REF!="","",#REF!)</f>
        <v>#REF!</v>
      </c>
      <c r="F49" s="6" t="e">
        <f>IF(#REF!="","",#REF!)</f>
        <v>#REF!</v>
      </c>
      <c r="G49" s="15" t="e">
        <f>IF(#REF!="","",E49&amp;"立"&amp;F49)</f>
        <v>#REF!</v>
      </c>
      <c r="H49" s="6" t="e">
        <f>IF(#REF!="","",#REF!)</f>
        <v>#REF!</v>
      </c>
      <c r="I49" s="6" t="e">
        <f>IF(#REF!="","",#REF!)</f>
        <v>#REF!</v>
      </c>
      <c r="J49" s="14" t="e">
        <f t="shared" si="0"/>
        <v>#REF!</v>
      </c>
      <c r="K49" s="14" t="e">
        <f t="shared" si="1"/>
        <v>#REF!</v>
      </c>
      <c r="L49" s="27" t="e">
        <f t="shared" si="2"/>
        <v>#REF!</v>
      </c>
    </row>
    <row r="50" spans="1:12" ht="25.5" customHeight="1" x14ac:dyDescent="0.15">
      <c r="A50" s="6">
        <v>49</v>
      </c>
      <c r="B50" s="6" t="e">
        <f>IF(#REF!="","",#REF!)</f>
        <v>#REF!</v>
      </c>
      <c r="C50" s="6" t="e">
        <f>IF(#REF!="","",#REF!)</f>
        <v>#REF!</v>
      </c>
      <c r="D50" s="6" t="e">
        <f>IF(#REF!="","",#REF!)</f>
        <v>#REF!</v>
      </c>
      <c r="E50" s="6" t="e">
        <f>IF(#REF!="","",#REF!)</f>
        <v>#REF!</v>
      </c>
      <c r="F50" s="6" t="e">
        <f>IF(#REF!="","",#REF!)</f>
        <v>#REF!</v>
      </c>
      <c r="G50" s="15" t="e">
        <f>IF(#REF!="","",E50&amp;"立"&amp;F50)</f>
        <v>#REF!</v>
      </c>
      <c r="H50" s="6" t="e">
        <f>IF(#REF!="","",#REF!)</f>
        <v>#REF!</v>
      </c>
      <c r="I50" s="6" t="e">
        <f>IF(#REF!="","",#REF!)</f>
        <v>#REF!</v>
      </c>
      <c r="J50" s="14" t="e">
        <f t="shared" si="0"/>
        <v>#REF!</v>
      </c>
      <c r="K50" s="14" t="e">
        <f t="shared" si="1"/>
        <v>#REF!</v>
      </c>
      <c r="L50" s="27" t="e">
        <f t="shared" si="2"/>
        <v>#REF!</v>
      </c>
    </row>
    <row r="51" spans="1:12" ht="25.5" customHeight="1" x14ac:dyDescent="0.15">
      <c r="A51" s="6">
        <v>50</v>
      </c>
      <c r="B51" s="6" t="e">
        <f>IF(#REF!="","",#REF!)</f>
        <v>#REF!</v>
      </c>
      <c r="C51" s="6" t="e">
        <f>IF(#REF!="","",#REF!)</f>
        <v>#REF!</v>
      </c>
      <c r="D51" s="6" t="e">
        <f>IF(#REF!="","",#REF!)</f>
        <v>#REF!</v>
      </c>
      <c r="E51" s="6" t="e">
        <f>IF(#REF!="","",#REF!)</f>
        <v>#REF!</v>
      </c>
      <c r="F51" s="6" t="e">
        <f>IF(#REF!="","",#REF!)</f>
        <v>#REF!</v>
      </c>
      <c r="G51" s="15" t="e">
        <f>IF(#REF!="","",E51&amp;"立"&amp;F51)</f>
        <v>#REF!</v>
      </c>
      <c r="H51" s="6" t="e">
        <f>IF(#REF!="","",#REF!)</f>
        <v>#REF!</v>
      </c>
      <c r="I51" s="6" t="e">
        <f>IF(#REF!="","",#REF!)</f>
        <v>#REF!</v>
      </c>
      <c r="J51" s="14" t="e">
        <f t="shared" si="0"/>
        <v>#REF!</v>
      </c>
      <c r="K51" s="14" t="e">
        <f t="shared" si="1"/>
        <v>#REF!</v>
      </c>
      <c r="L51" s="27" t="e">
        <f t="shared" si="2"/>
        <v>#REF!</v>
      </c>
    </row>
    <row r="52" spans="1:12" ht="25.5" customHeight="1" x14ac:dyDescent="0.15">
      <c r="A52" s="6">
        <v>51</v>
      </c>
      <c r="B52" s="6" t="e">
        <f>IF(#REF!="","",#REF!)</f>
        <v>#REF!</v>
      </c>
      <c r="C52" s="6" t="e">
        <f>IF(#REF!="","",#REF!)</f>
        <v>#REF!</v>
      </c>
      <c r="D52" s="6" t="e">
        <f>IF(#REF!="","",#REF!)</f>
        <v>#REF!</v>
      </c>
      <c r="E52" s="6" t="e">
        <f>IF(#REF!="","",#REF!)</f>
        <v>#REF!</v>
      </c>
      <c r="F52" s="6" t="e">
        <f>IF(#REF!="","",#REF!)</f>
        <v>#REF!</v>
      </c>
      <c r="G52" s="15" t="e">
        <f>IF(#REF!="","",E52&amp;"立"&amp;F52)</f>
        <v>#REF!</v>
      </c>
      <c r="H52" s="6" t="e">
        <f>IF(#REF!="","",#REF!)</f>
        <v>#REF!</v>
      </c>
      <c r="I52" s="6" t="e">
        <f>IF(#REF!="","",#REF!)</f>
        <v>#REF!</v>
      </c>
      <c r="J52" s="14" t="e">
        <f t="shared" si="0"/>
        <v>#REF!</v>
      </c>
      <c r="K52" s="14" t="e">
        <f t="shared" si="1"/>
        <v>#REF!</v>
      </c>
      <c r="L52" s="27" t="e">
        <f t="shared" si="2"/>
        <v>#REF!</v>
      </c>
    </row>
    <row r="53" spans="1:12" ht="25.5" customHeight="1" x14ac:dyDescent="0.15">
      <c r="A53" s="6">
        <v>52</v>
      </c>
      <c r="B53" s="6" t="e">
        <f>IF(#REF!="","",#REF!)</f>
        <v>#REF!</v>
      </c>
      <c r="C53" s="6" t="e">
        <f>IF(#REF!="","",#REF!)</f>
        <v>#REF!</v>
      </c>
      <c r="D53" s="6" t="e">
        <f>IF(#REF!="","",#REF!)</f>
        <v>#REF!</v>
      </c>
      <c r="E53" s="6" t="e">
        <f>IF(#REF!="","",#REF!)</f>
        <v>#REF!</v>
      </c>
      <c r="F53" s="6" t="e">
        <f>IF(#REF!="","",#REF!)</f>
        <v>#REF!</v>
      </c>
      <c r="G53" s="15" t="e">
        <f>IF(#REF!="","",E53&amp;"立"&amp;F53)</f>
        <v>#REF!</v>
      </c>
      <c r="H53" s="6" t="e">
        <f>IF(#REF!="","",#REF!)</f>
        <v>#REF!</v>
      </c>
      <c r="I53" s="6" t="e">
        <f>IF(#REF!="","",#REF!)</f>
        <v>#REF!</v>
      </c>
      <c r="J53" s="14" t="e">
        <f t="shared" si="0"/>
        <v>#REF!</v>
      </c>
      <c r="K53" s="14" t="e">
        <f t="shared" si="1"/>
        <v>#REF!</v>
      </c>
      <c r="L53" s="27" t="e">
        <f t="shared" si="2"/>
        <v>#REF!</v>
      </c>
    </row>
    <row r="54" spans="1:12" ht="25.5" customHeight="1" x14ac:dyDescent="0.15">
      <c r="A54" s="6">
        <v>53</v>
      </c>
      <c r="B54" s="6" t="e">
        <f>IF(#REF!="","",#REF!)</f>
        <v>#REF!</v>
      </c>
      <c r="C54" s="6" t="e">
        <f>IF(#REF!="","",#REF!)</f>
        <v>#REF!</v>
      </c>
      <c r="D54" s="6" t="e">
        <f>IF(#REF!="","",#REF!)</f>
        <v>#REF!</v>
      </c>
      <c r="E54" s="6" t="e">
        <f>IF(#REF!="","",#REF!)</f>
        <v>#REF!</v>
      </c>
      <c r="F54" s="6" t="e">
        <f>IF(#REF!="","",#REF!)</f>
        <v>#REF!</v>
      </c>
      <c r="G54" s="15" t="e">
        <f>IF(#REF!="","",E54&amp;"立"&amp;F54)</f>
        <v>#REF!</v>
      </c>
      <c r="H54" s="6" t="e">
        <f>IF(#REF!="","",#REF!)</f>
        <v>#REF!</v>
      </c>
      <c r="I54" s="6" t="e">
        <f>IF(#REF!="","",#REF!)</f>
        <v>#REF!</v>
      </c>
      <c r="J54" s="14" t="e">
        <f t="shared" si="0"/>
        <v>#REF!</v>
      </c>
      <c r="K54" s="14" t="e">
        <f t="shared" si="1"/>
        <v>#REF!</v>
      </c>
      <c r="L54" s="27" t="e">
        <f t="shared" si="2"/>
        <v>#REF!</v>
      </c>
    </row>
    <row r="55" spans="1:12" ht="25.5" customHeight="1" x14ac:dyDescent="0.15">
      <c r="A55" s="6">
        <v>54</v>
      </c>
      <c r="B55" s="6" t="e">
        <f>IF(#REF!="","",#REF!)</f>
        <v>#REF!</v>
      </c>
      <c r="C55" s="6" t="e">
        <f>IF(#REF!="","",#REF!)</f>
        <v>#REF!</v>
      </c>
      <c r="D55" s="6" t="e">
        <f>IF(#REF!="","",#REF!)</f>
        <v>#REF!</v>
      </c>
      <c r="E55" s="6" t="e">
        <f>IF(#REF!="","",#REF!)</f>
        <v>#REF!</v>
      </c>
      <c r="F55" s="6" t="e">
        <f>IF(#REF!="","",#REF!)</f>
        <v>#REF!</v>
      </c>
      <c r="G55" s="15" t="e">
        <f>IF(#REF!="","",E55&amp;"立"&amp;F55)</f>
        <v>#REF!</v>
      </c>
      <c r="H55" s="6" t="e">
        <f>IF(#REF!="","",#REF!)</f>
        <v>#REF!</v>
      </c>
      <c r="I55" s="6" t="e">
        <f>IF(#REF!="","",#REF!)</f>
        <v>#REF!</v>
      </c>
      <c r="J55" s="14" t="e">
        <f t="shared" si="0"/>
        <v>#REF!</v>
      </c>
      <c r="K55" s="14" t="e">
        <f t="shared" si="1"/>
        <v>#REF!</v>
      </c>
      <c r="L55" s="27" t="e">
        <f t="shared" si="2"/>
        <v>#REF!</v>
      </c>
    </row>
    <row r="56" spans="1:12" ht="25.5" customHeight="1" x14ac:dyDescent="0.15">
      <c r="A56" s="6">
        <v>55</v>
      </c>
      <c r="B56" s="6" t="e">
        <f>IF(#REF!="","",#REF!)</f>
        <v>#REF!</v>
      </c>
      <c r="C56" s="6" t="e">
        <f>IF(#REF!="","",#REF!)</f>
        <v>#REF!</v>
      </c>
      <c r="D56" s="6" t="e">
        <f>IF(#REF!="","",#REF!)</f>
        <v>#REF!</v>
      </c>
      <c r="E56" s="6" t="e">
        <f>IF(#REF!="","",#REF!)</f>
        <v>#REF!</v>
      </c>
      <c r="F56" s="6" t="e">
        <f>IF(#REF!="","",#REF!)</f>
        <v>#REF!</v>
      </c>
      <c r="G56" s="15" t="e">
        <f>IF(#REF!="","",E56&amp;"立"&amp;F56)</f>
        <v>#REF!</v>
      </c>
      <c r="H56" s="6" t="e">
        <f>IF(#REF!="","",#REF!)</f>
        <v>#REF!</v>
      </c>
      <c r="I56" s="6" t="e">
        <f>IF(#REF!="","",#REF!)</f>
        <v>#REF!</v>
      </c>
      <c r="J56" s="14" t="e">
        <f t="shared" si="0"/>
        <v>#REF!</v>
      </c>
      <c r="K56" s="14" t="e">
        <f t="shared" si="1"/>
        <v>#REF!</v>
      </c>
      <c r="L56" s="27" t="e">
        <f t="shared" si="2"/>
        <v>#REF!</v>
      </c>
    </row>
    <row r="57" spans="1:12" ht="25.5" customHeight="1" x14ac:dyDescent="0.15">
      <c r="A57" s="6">
        <v>56</v>
      </c>
      <c r="B57" s="6" t="e">
        <f>IF(#REF!="","",#REF!)</f>
        <v>#REF!</v>
      </c>
      <c r="C57" s="6" t="e">
        <f>IF(#REF!="","",#REF!)</f>
        <v>#REF!</v>
      </c>
      <c r="D57" s="6" t="e">
        <f>IF(#REF!="","",#REF!)</f>
        <v>#REF!</v>
      </c>
      <c r="E57" s="6" t="e">
        <f>IF(#REF!="","",#REF!)</f>
        <v>#REF!</v>
      </c>
      <c r="F57" s="6" t="e">
        <f>IF(#REF!="","",#REF!)</f>
        <v>#REF!</v>
      </c>
      <c r="G57" s="15" t="e">
        <f>IF(#REF!="","",E57&amp;"立"&amp;F57)</f>
        <v>#REF!</v>
      </c>
      <c r="H57" s="6" t="e">
        <f>IF(#REF!="","",#REF!)</f>
        <v>#REF!</v>
      </c>
      <c r="I57" s="6" t="e">
        <f>IF(#REF!="","",#REF!)</f>
        <v>#REF!</v>
      </c>
      <c r="J57" s="14" t="e">
        <f t="shared" si="0"/>
        <v>#REF!</v>
      </c>
      <c r="K57" s="14" t="e">
        <f t="shared" si="1"/>
        <v>#REF!</v>
      </c>
      <c r="L57" s="27" t="e">
        <f t="shared" si="2"/>
        <v>#REF!</v>
      </c>
    </row>
    <row r="58" spans="1:12" ht="25.5" customHeight="1" x14ac:dyDescent="0.15">
      <c r="A58" s="6">
        <v>57</v>
      </c>
      <c r="B58" s="6" t="e">
        <f>IF(#REF!="","",#REF!)</f>
        <v>#REF!</v>
      </c>
      <c r="C58" s="6" t="e">
        <f>IF(#REF!="","",#REF!)</f>
        <v>#REF!</v>
      </c>
      <c r="D58" s="6" t="e">
        <f>IF(#REF!="","",#REF!)</f>
        <v>#REF!</v>
      </c>
      <c r="E58" s="6" t="e">
        <f>IF(#REF!="","",#REF!)</f>
        <v>#REF!</v>
      </c>
      <c r="F58" s="6" t="e">
        <f>IF(#REF!="","",#REF!)</f>
        <v>#REF!</v>
      </c>
      <c r="G58" s="15" t="e">
        <f>IF(#REF!="","",E58&amp;"立"&amp;F58)</f>
        <v>#REF!</v>
      </c>
      <c r="H58" s="6" t="e">
        <f>IF(#REF!="","",#REF!)</f>
        <v>#REF!</v>
      </c>
      <c r="I58" s="6" t="e">
        <f>IF(#REF!="","",#REF!)</f>
        <v>#REF!</v>
      </c>
      <c r="J58" s="14" t="e">
        <f t="shared" si="0"/>
        <v>#REF!</v>
      </c>
      <c r="K58" s="14" t="e">
        <f t="shared" si="1"/>
        <v>#REF!</v>
      </c>
      <c r="L58" s="27" t="e">
        <f t="shared" si="2"/>
        <v>#REF!</v>
      </c>
    </row>
    <row r="59" spans="1:12" ht="25.5" customHeight="1" x14ac:dyDescent="0.15">
      <c r="A59" s="6">
        <v>58</v>
      </c>
      <c r="B59" s="6" t="e">
        <f>IF(#REF!="","",#REF!)</f>
        <v>#REF!</v>
      </c>
      <c r="C59" s="6" t="e">
        <f>IF(#REF!="","",#REF!)</f>
        <v>#REF!</v>
      </c>
      <c r="D59" s="6" t="e">
        <f>IF(#REF!="","",#REF!)</f>
        <v>#REF!</v>
      </c>
      <c r="E59" s="6" t="e">
        <f>IF(#REF!="","",#REF!)</f>
        <v>#REF!</v>
      </c>
      <c r="F59" s="6" t="e">
        <f>IF(#REF!="","",#REF!)</f>
        <v>#REF!</v>
      </c>
      <c r="G59" s="15" t="e">
        <f>IF(#REF!="","",E59&amp;"立"&amp;F59)</f>
        <v>#REF!</v>
      </c>
      <c r="H59" s="6" t="e">
        <f>IF(#REF!="","",#REF!)</f>
        <v>#REF!</v>
      </c>
      <c r="I59" s="6" t="e">
        <f>IF(#REF!="","",#REF!)</f>
        <v>#REF!</v>
      </c>
      <c r="J59" s="14" t="e">
        <f t="shared" si="0"/>
        <v>#REF!</v>
      </c>
      <c r="K59" s="14" t="e">
        <f t="shared" si="1"/>
        <v>#REF!</v>
      </c>
      <c r="L59" s="27" t="e">
        <f t="shared" si="2"/>
        <v>#REF!</v>
      </c>
    </row>
    <row r="60" spans="1:12" ht="25.5" customHeight="1" x14ac:dyDescent="0.15">
      <c r="A60" s="6">
        <v>59</v>
      </c>
      <c r="B60" s="6" t="e">
        <f>IF(#REF!="","",#REF!)</f>
        <v>#REF!</v>
      </c>
      <c r="C60" s="6" t="e">
        <f>IF(#REF!="","",#REF!)</f>
        <v>#REF!</v>
      </c>
      <c r="D60" s="6" t="e">
        <f>IF(#REF!="","",#REF!)</f>
        <v>#REF!</v>
      </c>
      <c r="E60" s="6" t="e">
        <f>IF(#REF!="","",#REF!)</f>
        <v>#REF!</v>
      </c>
      <c r="F60" s="6" t="e">
        <f>IF(#REF!="","",#REF!)</f>
        <v>#REF!</v>
      </c>
      <c r="G60" s="15" t="e">
        <f>IF(#REF!="","",E60&amp;"立"&amp;F60)</f>
        <v>#REF!</v>
      </c>
      <c r="H60" s="6" t="e">
        <f>IF(#REF!="","",#REF!)</f>
        <v>#REF!</v>
      </c>
      <c r="I60" s="6" t="e">
        <f>IF(#REF!="","",#REF!)</f>
        <v>#REF!</v>
      </c>
      <c r="J60" s="14" t="e">
        <f t="shared" si="0"/>
        <v>#REF!</v>
      </c>
      <c r="K60" s="14" t="e">
        <f t="shared" si="1"/>
        <v>#REF!</v>
      </c>
      <c r="L60" s="27" t="e">
        <f t="shared" si="2"/>
        <v>#REF!</v>
      </c>
    </row>
    <row r="61" spans="1:12" ht="25.5" customHeight="1" x14ac:dyDescent="0.15">
      <c r="A61" s="6">
        <v>60</v>
      </c>
      <c r="B61" s="6" t="e">
        <f>IF(#REF!="","",#REF!)</f>
        <v>#REF!</v>
      </c>
      <c r="C61" s="6" t="e">
        <f>IF(#REF!="","",#REF!)</f>
        <v>#REF!</v>
      </c>
      <c r="D61" s="6" t="e">
        <f>IF(#REF!="","",#REF!)</f>
        <v>#REF!</v>
      </c>
      <c r="E61" s="6" t="e">
        <f>IF(#REF!="","",#REF!)</f>
        <v>#REF!</v>
      </c>
      <c r="F61" s="6" t="e">
        <f>IF(#REF!="","",#REF!)</f>
        <v>#REF!</v>
      </c>
      <c r="G61" s="15" t="e">
        <f>IF(#REF!="","",E61&amp;"立"&amp;F61)</f>
        <v>#REF!</v>
      </c>
      <c r="H61" s="6" t="e">
        <f>IF(#REF!="","",#REF!)</f>
        <v>#REF!</v>
      </c>
      <c r="I61" s="6" t="e">
        <f>IF(#REF!="","",#REF!)</f>
        <v>#REF!</v>
      </c>
      <c r="J61" s="14" t="e">
        <f t="shared" si="0"/>
        <v>#REF!</v>
      </c>
      <c r="K61" s="14" t="e">
        <f t="shared" si="1"/>
        <v>#REF!</v>
      </c>
      <c r="L61" s="27" t="e">
        <f t="shared" si="2"/>
        <v>#REF!</v>
      </c>
    </row>
  </sheetData>
  <sheetProtection password="F5FC" sheet="1"/>
  <autoFilter ref="A1:K61" xr:uid="{00000000-0009-0000-0000-000002000000}">
    <filterColumn colId="9" showButton="0"/>
  </autoFilter>
  <mergeCells count="1">
    <mergeCell ref="J1:K1"/>
  </mergeCells>
  <phoneticPr fontId="1"/>
  <pageMargins left="0.94488188976377963" right="0.70866141732283472" top="0.86614173228346458" bottom="0.51181102362204722" header="0.51181102362204722" footer="0.51181102362204722"/>
  <pageSetup paperSize="9" scale="5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C20"/>
  <sheetViews>
    <sheetView workbookViewId="0">
      <selection activeCell="P25" sqref="P25"/>
    </sheetView>
  </sheetViews>
  <sheetFormatPr defaultRowHeight="13.5" x14ac:dyDescent="0.15"/>
  <cols>
    <col min="2" max="2" width="11.125" bestFit="1" customWidth="1"/>
  </cols>
  <sheetData>
    <row r="1" spans="1:3" x14ac:dyDescent="0.15">
      <c r="A1" s="474" t="s">
        <v>30</v>
      </c>
      <c r="B1" s="474"/>
      <c r="C1" s="474"/>
    </row>
    <row r="2" spans="1:3" x14ac:dyDescent="0.15">
      <c r="A2" s="14" t="s">
        <v>3</v>
      </c>
      <c r="B2" s="35" t="s">
        <v>39</v>
      </c>
      <c r="C2" s="36" t="s">
        <v>10</v>
      </c>
    </row>
    <row r="3" spans="1:3" x14ac:dyDescent="0.15">
      <c r="A3" s="37" t="s">
        <v>31</v>
      </c>
      <c r="B3" s="38" t="s">
        <v>40</v>
      </c>
      <c r="C3" s="39">
        <v>1</v>
      </c>
    </row>
    <row r="4" spans="1:3" x14ac:dyDescent="0.15">
      <c r="A4" s="40" t="s">
        <v>32</v>
      </c>
      <c r="B4" s="41" t="s">
        <v>41</v>
      </c>
      <c r="C4" s="42">
        <v>2</v>
      </c>
    </row>
    <row r="5" spans="1:3" x14ac:dyDescent="0.15">
      <c r="A5" s="45" t="s">
        <v>34</v>
      </c>
      <c r="B5" s="41" t="s">
        <v>42</v>
      </c>
      <c r="C5" s="42">
        <v>3</v>
      </c>
    </row>
    <row r="6" spans="1:3" x14ac:dyDescent="0.15">
      <c r="A6" s="45" t="s">
        <v>35</v>
      </c>
      <c r="B6" s="41" t="s">
        <v>43</v>
      </c>
      <c r="C6" s="42">
        <v>4</v>
      </c>
    </row>
    <row r="7" spans="1:3" x14ac:dyDescent="0.15">
      <c r="A7" s="45" t="s">
        <v>36</v>
      </c>
      <c r="B7" s="41" t="s">
        <v>44</v>
      </c>
      <c r="C7" s="42">
        <v>5</v>
      </c>
    </row>
    <row r="8" spans="1:3" x14ac:dyDescent="0.15">
      <c r="A8" s="45" t="s">
        <v>37</v>
      </c>
      <c r="B8" s="41" t="s">
        <v>45</v>
      </c>
      <c r="C8" s="42">
        <v>6</v>
      </c>
    </row>
    <row r="9" spans="1:3" x14ac:dyDescent="0.15">
      <c r="A9" s="46" t="s">
        <v>33</v>
      </c>
      <c r="B9" s="41" t="s">
        <v>46</v>
      </c>
      <c r="C9" s="42">
        <v>7</v>
      </c>
    </row>
    <row r="10" spans="1:3" x14ac:dyDescent="0.15">
      <c r="A10" s="47"/>
      <c r="B10" s="41" t="s">
        <v>47</v>
      </c>
      <c r="C10" s="42">
        <v>8</v>
      </c>
    </row>
    <row r="11" spans="1:3" x14ac:dyDescent="0.15">
      <c r="A11" s="48"/>
      <c r="B11" s="41" t="s">
        <v>38</v>
      </c>
      <c r="C11" s="42">
        <v>9</v>
      </c>
    </row>
    <row r="12" spans="1:3" x14ac:dyDescent="0.15">
      <c r="A12" s="48"/>
      <c r="B12" s="41" t="s">
        <v>48</v>
      </c>
      <c r="C12" s="42">
        <v>10</v>
      </c>
    </row>
    <row r="13" spans="1:3" x14ac:dyDescent="0.15">
      <c r="A13" s="48"/>
      <c r="B13" s="41" t="s">
        <v>49</v>
      </c>
      <c r="C13" s="42">
        <v>11</v>
      </c>
    </row>
    <row r="14" spans="1:3" x14ac:dyDescent="0.15">
      <c r="A14" s="48"/>
      <c r="B14" s="41" t="s">
        <v>50</v>
      </c>
      <c r="C14" s="42">
        <v>12</v>
      </c>
    </row>
    <row r="15" spans="1:3" x14ac:dyDescent="0.15">
      <c r="A15" s="48"/>
      <c r="B15" s="41" t="s">
        <v>51</v>
      </c>
      <c r="C15" s="42">
        <v>13</v>
      </c>
    </row>
    <row r="16" spans="1:3" x14ac:dyDescent="0.15">
      <c r="A16" s="48"/>
      <c r="B16" s="41" t="s">
        <v>52</v>
      </c>
      <c r="C16" s="42">
        <v>14</v>
      </c>
    </row>
    <row r="17" spans="1:3" x14ac:dyDescent="0.15">
      <c r="A17" s="48"/>
      <c r="B17" s="41" t="s">
        <v>53</v>
      </c>
      <c r="C17" s="42">
        <v>15</v>
      </c>
    </row>
    <row r="18" spans="1:3" x14ac:dyDescent="0.15">
      <c r="A18" s="48"/>
      <c r="B18" s="41" t="s">
        <v>54</v>
      </c>
      <c r="C18" s="42">
        <v>16</v>
      </c>
    </row>
    <row r="19" spans="1:3" x14ac:dyDescent="0.15">
      <c r="A19" s="48"/>
      <c r="B19" s="41" t="s">
        <v>55</v>
      </c>
      <c r="C19" s="42">
        <v>17</v>
      </c>
    </row>
    <row r="20" spans="1:3" x14ac:dyDescent="0.15">
      <c r="A20" s="48"/>
      <c r="B20" s="43" t="s">
        <v>56</v>
      </c>
      <c r="C20" s="44">
        <v>18</v>
      </c>
    </row>
  </sheetData>
  <sheetProtection password="F5FC" sheet="1" objects="1" scenarios="1"/>
  <mergeCells count="1">
    <mergeCell ref="A1:C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記入上のお願い</vt:lpstr>
      <vt:lpstr>〇〇支部名簿</vt:lpstr>
      <vt:lpstr>Ｒ５　支部割当（中学校）</vt:lpstr>
      <vt:lpstr>Ｒ５　支部割当（小学校）</vt:lpstr>
      <vt:lpstr>Ｒ５、６ 提言等割当　</vt:lpstr>
      <vt:lpstr>第１３・１４期サイクル資料用</vt:lpstr>
      <vt:lpstr>第13・１４期サイクル原案</vt:lpstr>
      <vt:lpstr>名簿</vt:lpstr>
      <vt:lpstr>分類</vt:lpstr>
      <vt:lpstr>'Ｒ５　支部割当（小学校）'!Print_Area</vt:lpstr>
      <vt:lpstr>'Ｒ５　支部割当（中学校）'!Print_Area</vt:lpstr>
      <vt:lpstr>記入上のお願い!Print_Area</vt:lpstr>
      <vt:lpstr>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habu</dc:creator>
  <cp:lastModifiedBy>Administrator</cp:lastModifiedBy>
  <cp:lastPrinted>2023-02-06T11:21:32Z</cp:lastPrinted>
  <dcterms:created xsi:type="dcterms:W3CDTF">2009-08-29T11:45:30Z</dcterms:created>
  <dcterms:modified xsi:type="dcterms:W3CDTF">2023-02-06T11:32:38Z</dcterms:modified>
</cp:coreProperties>
</file>